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ancarlosbarretonova/Desktop/"/>
    </mc:Choice>
  </mc:AlternateContent>
  <xr:revisionPtr revIDLastSave="0" documentId="8_{ADE102A4-670B-F844-92C8-931EA53F77E4}" xr6:coauthVersionLast="47" xr6:coauthVersionMax="47" xr10:uidLastSave="{00000000-0000-0000-0000-000000000000}"/>
  <bookViews>
    <workbookView xWindow="1220" yWindow="660" windowWidth="33340" windowHeight="21680" activeTab="1" xr2:uid="{3237DA4B-92B1-074A-AC30-715199DDC751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F1" i="2"/>
  <c r="C16" i="2"/>
  <c r="F16" i="2" s="1"/>
  <c r="E16" i="2"/>
  <c r="G3" i="2"/>
  <c r="G4" i="2" s="1"/>
  <c r="C3" i="2"/>
  <c r="F6" i="2"/>
  <c r="C7" i="2" s="1"/>
  <c r="K13" i="1"/>
  <c r="J13" i="1"/>
  <c r="J9" i="1"/>
  <c r="E10" i="1"/>
  <c r="E8" i="1"/>
  <c r="C8" i="1"/>
  <c r="F4" i="1"/>
  <c r="E5" i="1"/>
  <c r="C5" i="1"/>
  <c r="E3" i="1"/>
  <c r="E4" i="1"/>
  <c r="C17" i="2" l="1"/>
  <c r="E17" i="2"/>
  <c r="E7" i="2"/>
  <c r="F7" i="2" s="1"/>
  <c r="F17" i="2" l="1"/>
  <c r="C8" i="2"/>
  <c r="E8" i="2"/>
  <c r="C18" i="2" l="1"/>
  <c r="F18" i="2" s="1"/>
  <c r="E18" i="2"/>
  <c r="F8" i="2"/>
  <c r="C19" i="2" l="1"/>
  <c r="E19" i="2"/>
  <c r="C9" i="2"/>
  <c r="E9" i="2"/>
  <c r="F19" i="2" l="1"/>
  <c r="F9" i="2"/>
  <c r="C20" i="2" l="1"/>
  <c r="E20" i="2"/>
  <c r="C10" i="2"/>
  <c r="E10" i="2"/>
  <c r="F20" i="2" l="1"/>
  <c r="F10" i="2"/>
  <c r="C21" i="2" l="1"/>
  <c r="E21" i="2"/>
  <c r="E11" i="2"/>
  <c r="C11" i="2"/>
  <c r="F11" i="2" s="1"/>
  <c r="F21" i="2" l="1"/>
  <c r="C12" i="2"/>
  <c r="E12" i="2"/>
  <c r="C22" i="2" l="1"/>
  <c r="E22" i="2"/>
  <c r="F12" i="2"/>
  <c r="E13" i="2" s="1"/>
  <c r="F22" i="2" l="1"/>
  <c r="F13" i="2"/>
  <c r="E14" i="2" s="1"/>
  <c r="C13" i="2"/>
  <c r="C23" i="2" l="1"/>
  <c r="E23" i="2"/>
  <c r="C14" i="2"/>
  <c r="F14" i="2" s="1"/>
  <c r="E15" i="2" s="1"/>
  <c r="F23" i="2" l="1"/>
  <c r="C15" i="2"/>
  <c r="F15" i="2" s="1"/>
  <c r="C24" i="2" l="1"/>
  <c r="E24" i="2"/>
  <c r="F24" i="2" l="1"/>
  <c r="E25" i="2" l="1"/>
  <c r="C25" i="2"/>
  <c r="F25" i="2" s="1"/>
  <c r="C26" i="2" l="1"/>
  <c r="E26" i="2"/>
  <c r="F26" i="2" l="1"/>
  <c r="C27" i="2" l="1"/>
  <c r="E27" i="2"/>
  <c r="F27" i="2" l="1"/>
  <c r="C28" i="2" l="1"/>
  <c r="E28" i="2"/>
  <c r="F28" i="2" l="1"/>
  <c r="E29" i="2" l="1"/>
  <c r="C29" i="2"/>
  <c r="F29" i="2" s="1"/>
  <c r="E30" i="2" l="1"/>
  <c r="C30" i="2"/>
  <c r="F30" i="2" s="1"/>
  <c r="C31" i="2" l="1"/>
  <c r="E31" i="2"/>
  <c r="F31" i="2" l="1"/>
  <c r="C32" i="2" l="1"/>
  <c r="E32" i="2"/>
  <c r="F32" i="2" l="1"/>
  <c r="C33" i="2"/>
  <c r="E33" i="2"/>
  <c r="F33" i="2" l="1"/>
  <c r="C34" i="2"/>
  <c r="E34" i="2"/>
  <c r="F34" i="2" l="1"/>
  <c r="C35" i="2" l="1"/>
  <c r="E35" i="2"/>
  <c r="F35" i="2" l="1"/>
  <c r="C36" i="2" l="1"/>
  <c r="E36" i="2"/>
  <c r="F36" i="2" l="1"/>
  <c r="E37" i="2" l="1"/>
  <c r="C37" i="2"/>
  <c r="F37" i="2" s="1"/>
  <c r="C38" i="2" l="1"/>
  <c r="E38" i="2"/>
  <c r="F38" i="2" l="1"/>
  <c r="C39" i="2" l="1"/>
  <c r="E39" i="2"/>
  <c r="F39" i="2" l="1"/>
  <c r="C40" i="2" l="1"/>
  <c r="E40" i="2"/>
  <c r="F40" i="2" l="1"/>
  <c r="C41" i="2" l="1"/>
  <c r="E41" i="2"/>
  <c r="F41" i="2" l="1"/>
  <c r="E42" i="2" l="1"/>
  <c r="C42" i="2"/>
  <c r="F42" i="2" s="1"/>
  <c r="C43" i="2" l="1"/>
  <c r="E43" i="2"/>
  <c r="F43" i="2" l="1"/>
  <c r="C44" i="2" l="1"/>
  <c r="E44" i="2"/>
  <c r="F44" i="2" l="1"/>
  <c r="E45" i="2" l="1"/>
  <c r="C45" i="2"/>
  <c r="F45" i="2" s="1"/>
  <c r="C46" i="2" l="1"/>
  <c r="E46" i="2"/>
  <c r="F46" i="2" l="1"/>
  <c r="C47" i="2" l="1"/>
  <c r="E47" i="2"/>
  <c r="F47" i="2" l="1"/>
  <c r="C48" i="2" l="1"/>
  <c r="E48" i="2"/>
  <c r="F48" i="2" l="1"/>
  <c r="C49" i="2" l="1"/>
  <c r="E49" i="2"/>
  <c r="F49" i="2" l="1"/>
  <c r="C50" i="2" l="1"/>
  <c r="E50" i="2"/>
  <c r="F50" i="2" l="1"/>
  <c r="C51" i="2" l="1"/>
  <c r="E51" i="2"/>
  <c r="F51" i="2" l="1"/>
  <c r="C52" i="2" l="1"/>
  <c r="E52" i="2"/>
  <c r="F52" i="2" l="1"/>
  <c r="E53" i="2" l="1"/>
  <c r="C53" i="2"/>
  <c r="F53" i="2" s="1"/>
  <c r="E54" i="2" l="1"/>
  <c r="C54" i="2"/>
  <c r="F54" i="2" l="1"/>
  <c r="C55" i="2"/>
  <c r="E55" i="2"/>
  <c r="F55" i="2" l="1"/>
  <c r="C56" i="2" l="1"/>
  <c r="E56" i="2"/>
  <c r="F56" i="2" l="1"/>
  <c r="C57" i="2" l="1"/>
  <c r="E57" i="2"/>
  <c r="F57" i="2" l="1"/>
  <c r="C58" i="2" l="1"/>
  <c r="E58" i="2"/>
  <c r="F58" i="2" l="1"/>
  <c r="C59" i="2" l="1"/>
  <c r="E59" i="2"/>
  <c r="F59" i="2" l="1"/>
  <c r="C60" i="2" l="1"/>
  <c r="E60" i="2"/>
  <c r="F60" i="2" l="1"/>
  <c r="E61" i="2" l="1"/>
  <c r="C61" i="2"/>
  <c r="F61" i="2" s="1"/>
  <c r="E62" i="2" l="1"/>
  <c r="C62" i="2"/>
  <c r="F62" i="2" s="1"/>
  <c r="C63" i="2" l="1"/>
  <c r="E63" i="2"/>
  <c r="F63" i="2" l="1"/>
  <c r="C64" i="2" l="1"/>
  <c r="E64" i="2"/>
  <c r="F64" i="2" l="1"/>
  <c r="C65" i="2" l="1"/>
  <c r="E65" i="2"/>
  <c r="F65" i="2" l="1"/>
  <c r="E66" i="2" l="1"/>
  <c r="C66" i="2"/>
  <c r="F66" i="2" s="1"/>
  <c r="C67" i="2" l="1"/>
  <c r="E67" i="2"/>
  <c r="F67" i="2" l="1"/>
  <c r="C68" i="2" l="1"/>
  <c r="E68" i="2"/>
  <c r="F68" i="2" l="1"/>
  <c r="E69" i="2" l="1"/>
  <c r="C69" i="2"/>
  <c r="F69" i="2" s="1"/>
  <c r="C70" i="2" l="1"/>
  <c r="E70" i="2"/>
  <c r="F70" i="2" l="1"/>
  <c r="C71" i="2" l="1"/>
  <c r="E71" i="2"/>
  <c r="F71" i="2" l="1"/>
  <c r="C72" i="2" l="1"/>
  <c r="E72" i="2"/>
  <c r="F72" i="2" l="1"/>
  <c r="C73" i="2" l="1"/>
  <c r="E73" i="2"/>
  <c r="F73" i="2" l="1"/>
  <c r="C74" i="2" l="1"/>
  <c r="E74" i="2"/>
  <c r="F74" i="2" l="1"/>
  <c r="C75" i="2" l="1"/>
  <c r="E75" i="2"/>
  <c r="F75" i="2" l="1"/>
  <c r="C76" i="2" l="1"/>
  <c r="E76" i="2"/>
  <c r="F76" i="2" l="1"/>
  <c r="E77" i="2" l="1"/>
  <c r="C77" i="2"/>
  <c r="F77" i="2" s="1"/>
  <c r="E78" i="2" l="1"/>
  <c r="C78" i="2"/>
  <c r="F78" i="2" s="1"/>
  <c r="C79" i="2" l="1"/>
  <c r="E79" i="2"/>
  <c r="F79" i="2" l="1"/>
  <c r="C80" i="2" l="1"/>
  <c r="E80" i="2"/>
  <c r="F80" i="2" l="1"/>
  <c r="C81" i="2" l="1"/>
  <c r="E81" i="2"/>
  <c r="F81" i="2" l="1"/>
  <c r="C82" i="2" l="1"/>
  <c r="E82" i="2"/>
  <c r="F82" i="2" l="1"/>
  <c r="C83" i="2" l="1"/>
  <c r="E83" i="2"/>
  <c r="F83" i="2" l="1"/>
  <c r="C84" i="2" l="1"/>
  <c r="E84" i="2"/>
  <c r="F84" i="2" l="1"/>
  <c r="E85" i="2" l="1"/>
  <c r="C85" i="2"/>
  <c r="F85" i="2" l="1"/>
  <c r="C86" i="2" l="1"/>
  <c r="E86" i="2"/>
  <c r="F86" i="2" l="1"/>
  <c r="C87" i="2" l="1"/>
  <c r="E87" i="2"/>
  <c r="F87" i="2" l="1"/>
  <c r="C88" i="2" l="1"/>
  <c r="E88" i="2"/>
  <c r="F88" i="2" l="1"/>
  <c r="C89" i="2" l="1"/>
  <c r="E89" i="2"/>
  <c r="F89" i="2" l="1"/>
  <c r="C90" i="2" l="1"/>
  <c r="E90" i="2"/>
  <c r="F90" i="2" l="1"/>
  <c r="C91" i="2" l="1"/>
  <c r="E91" i="2"/>
  <c r="F91" i="2" l="1"/>
  <c r="C92" i="2" l="1"/>
  <c r="E92" i="2"/>
  <c r="F92" i="2" l="1"/>
  <c r="E93" i="2" l="1"/>
  <c r="C93" i="2"/>
  <c r="F93" i="2" s="1"/>
  <c r="E94" i="2" l="1"/>
  <c r="C94" i="2"/>
  <c r="F94" i="2" s="1"/>
  <c r="C95" i="2" l="1"/>
  <c r="E95" i="2"/>
  <c r="F95" i="2" l="1"/>
  <c r="C96" i="2" l="1"/>
  <c r="E96" i="2"/>
  <c r="F96" i="2" l="1"/>
  <c r="C97" i="2" l="1"/>
  <c r="E97" i="2"/>
  <c r="F97" i="2" l="1"/>
  <c r="C98" i="2" l="1"/>
  <c r="E98" i="2"/>
  <c r="F98" i="2" l="1"/>
  <c r="C99" i="2" l="1"/>
  <c r="E99" i="2"/>
  <c r="F99" i="2" l="1"/>
  <c r="C100" i="2" l="1"/>
  <c r="E100" i="2"/>
  <c r="F100" i="2" l="1"/>
  <c r="E101" i="2" l="1"/>
  <c r="C101" i="2"/>
  <c r="F101" i="2" s="1"/>
  <c r="C102" i="2" l="1"/>
  <c r="E102" i="2"/>
  <c r="F102" i="2" l="1"/>
  <c r="C103" i="2" l="1"/>
  <c r="E103" i="2"/>
  <c r="F103" i="2" l="1"/>
  <c r="C104" i="2" l="1"/>
  <c r="E104" i="2"/>
  <c r="F104" i="2" l="1"/>
  <c r="C105" i="2" l="1"/>
  <c r="E105" i="2"/>
  <c r="F105" i="2" l="1"/>
  <c r="E106" i="2" l="1"/>
  <c r="C106" i="2"/>
  <c r="F106" i="2" s="1"/>
  <c r="C107" i="2" l="1"/>
  <c r="E107" i="2"/>
  <c r="F107" i="2" l="1"/>
  <c r="C108" i="2" l="1"/>
  <c r="E108" i="2"/>
  <c r="F108" i="2" l="1"/>
  <c r="E109" i="2" l="1"/>
  <c r="C109" i="2"/>
  <c r="F109" i="2" s="1"/>
  <c r="C110" i="2" l="1"/>
  <c r="E110" i="2"/>
  <c r="F110" i="2" l="1"/>
  <c r="C111" i="2" l="1"/>
  <c r="E111" i="2"/>
  <c r="F111" i="2" l="1"/>
  <c r="C112" i="2" l="1"/>
  <c r="E112" i="2"/>
  <c r="F112" i="2" l="1"/>
  <c r="C113" i="2" l="1"/>
  <c r="E113" i="2"/>
  <c r="F113" i="2" l="1"/>
  <c r="C114" i="2" l="1"/>
  <c r="E114" i="2"/>
  <c r="F114" i="2" l="1"/>
  <c r="C115" i="2" l="1"/>
  <c r="E115" i="2"/>
  <c r="F115" i="2" l="1"/>
  <c r="C116" i="2" l="1"/>
  <c r="E116" i="2"/>
  <c r="F116" i="2" l="1"/>
  <c r="E117" i="2" l="1"/>
  <c r="C117" i="2"/>
  <c r="F117" i="2" s="1"/>
  <c r="C118" i="2" l="1"/>
  <c r="E118" i="2"/>
  <c r="F118" i="2" l="1"/>
  <c r="C119" i="2" l="1"/>
  <c r="E119" i="2"/>
  <c r="F119" i="2" l="1"/>
  <c r="C120" i="2" l="1"/>
  <c r="E120" i="2"/>
  <c r="F120" i="2" l="1"/>
  <c r="C121" i="2" l="1"/>
  <c r="E121" i="2"/>
  <c r="F121" i="2" l="1"/>
  <c r="E122" i="2" l="1"/>
  <c r="C122" i="2"/>
  <c r="F122" i="2" l="1"/>
  <c r="C123" i="2"/>
  <c r="E123" i="2"/>
  <c r="F123" i="2" l="1"/>
  <c r="C124" i="2" l="1"/>
  <c r="E124" i="2"/>
  <c r="F124" i="2" l="1"/>
  <c r="E125" i="2" l="1"/>
  <c r="C125" i="2"/>
  <c r="F125" i="2" s="1"/>
  <c r="E126" i="2" l="1"/>
  <c r="C126" i="2"/>
  <c r="F126" i="2" s="1"/>
  <c r="C127" i="2" l="1"/>
  <c r="E127" i="2"/>
  <c r="F127" i="2" l="1"/>
  <c r="C128" i="2" l="1"/>
  <c r="E128" i="2"/>
  <c r="F128" i="2" l="1"/>
  <c r="C129" i="2" l="1"/>
  <c r="E129" i="2"/>
  <c r="F129" i="2" l="1"/>
  <c r="E130" i="2" l="1"/>
  <c r="C130" i="2"/>
  <c r="F130" i="2" s="1"/>
  <c r="C131" i="2" l="1"/>
  <c r="E131" i="2"/>
  <c r="F131" i="2" l="1"/>
  <c r="E132" i="2" l="1"/>
  <c r="C132" i="2"/>
  <c r="F132" i="2" s="1"/>
  <c r="C133" i="2" l="1"/>
  <c r="E133" i="2"/>
  <c r="F133" i="2" l="1"/>
  <c r="C134" i="2" l="1"/>
  <c r="E134" i="2"/>
  <c r="F134" i="2" l="1"/>
  <c r="C135" i="2" l="1"/>
  <c r="E135" i="2"/>
  <c r="F135" i="2" l="1"/>
  <c r="C136" i="2" l="1"/>
  <c r="E136" i="2"/>
  <c r="F136" i="2" l="1"/>
  <c r="C137" i="2" l="1"/>
  <c r="E137" i="2"/>
  <c r="F137" i="2" l="1"/>
  <c r="C138" i="2" l="1"/>
  <c r="E138" i="2"/>
  <c r="F138" i="2" l="1"/>
  <c r="C139" i="2" l="1"/>
  <c r="E139" i="2"/>
  <c r="F139" i="2" l="1"/>
  <c r="E140" i="2" l="1"/>
  <c r="C140" i="2"/>
  <c r="F140" i="2" s="1"/>
  <c r="C141" i="2" l="1"/>
  <c r="E141" i="2"/>
  <c r="F141" i="2" l="1"/>
  <c r="C142" i="2" l="1"/>
  <c r="E142" i="2"/>
  <c r="F142" i="2" l="1"/>
  <c r="C143" i="2" l="1"/>
  <c r="E143" i="2"/>
  <c r="F143" i="2" l="1"/>
  <c r="E144" i="2" l="1"/>
  <c r="C144" i="2"/>
  <c r="F144" i="2" s="1"/>
  <c r="C145" i="2" l="1"/>
  <c r="E145" i="2"/>
  <c r="F145" i="2" l="1"/>
  <c r="C146" i="2" l="1"/>
  <c r="E146" i="2"/>
  <c r="F146" i="2" l="1"/>
  <c r="C147" i="2" l="1"/>
  <c r="E147" i="2"/>
  <c r="F147" i="2" l="1"/>
  <c r="C148" i="2" l="1"/>
  <c r="E148" i="2"/>
  <c r="F148" i="2" l="1"/>
  <c r="E149" i="2" l="1"/>
  <c r="C149" i="2"/>
  <c r="F149" i="2" s="1"/>
  <c r="C150" i="2" l="1"/>
  <c r="E150" i="2"/>
  <c r="F150" i="2" l="1"/>
</calcChain>
</file>

<file path=xl/sharedStrings.xml><?xml version="1.0" encoding="utf-8"?>
<sst xmlns="http://schemas.openxmlformats.org/spreadsheetml/2006/main" count="29" uniqueCount="28">
  <si>
    <t>gasto gfm</t>
  </si>
  <si>
    <t>cxc</t>
  </si>
  <si>
    <t>neto</t>
  </si>
  <si>
    <t>seguridas</t>
  </si>
  <si>
    <t>Monto Inicial</t>
  </si>
  <si>
    <t>Tasa EA</t>
  </si>
  <si>
    <t>Tasa MV</t>
  </si>
  <si>
    <t>Mes</t>
  </si>
  <si>
    <t>Capital inicio P</t>
  </si>
  <si>
    <t>Aporte Adicionale</t>
  </si>
  <si>
    <t>Interes Generado</t>
  </si>
  <si>
    <t>Monto Fin Periodo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</si>
  <si>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</si>
  <si>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</si>
  <si>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</si>
  <si>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</si>
  <si>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</si>
  <si>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</si>
  <si>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</si>
  <si>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</si>
  <si>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</si>
  <si>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</si>
  <si>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</si>
  <si>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</si>
  <si>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Int Simple</t>
  </si>
  <si>
    <t>Int Compuesto</t>
  </si>
  <si>
    <t>Periodo Mensual</t>
  </si>
  <si>
    <t>Fin Sin aportes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</si>
</sst>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0" tint="-0.3499862666707357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164" fontId="0" fillId="0" borderId="0" xfId="0" applyNumberFormat="1"/>
    <xf numFmtId="10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10" fontId="0" fillId="2" borderId="0" xfId="0" applyNumberFormat="1" applyFill="1"/>
    <xf numFmtId="4" fontId="3" fillId="0" borderId="0" xfId="0" applyNumberFormat="1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21C0-C998-E343-83F0-11AA8A0333F4}">
  <dimension ref="C3:K29"/>
  <sheetViews>
    <sheetView topLeftCell="D1" zoomScale="184" workbookViewId="0">
      <selection activeCell="J16" sqref="J16"/>
    </sheetView>
  </sheetViews>
  <sheetFormatPr baseColWidth="10" defaultRowHeight="16" x14ac:dyDescent="0.2"/>
  <cols>
    <col min="5" max="5" width="14.33203125" customWidth="1"/>
    <col min="8" max="8" width="11.6640625" bestFit="1" customWidth="1"/>
    <col min="10" max="10" width="11.1640625" bestFit="1" customWidth="1"/>
    <col min="11" max="11" width="12.6640625" bestFit="1" customWidth="1"/>
  </cols>
  <sheetData>
    <row r="3" spans="3:11" x14ac:dyDescent="0.2">
      <c r="C3">
        <v>1200</v>
      </c>
      <c r="D3" s="1">
        <v>3900</v>
      </c>
      <c r="E3" s="1">
        <f>C3*D3</f>
        <v>4680000</v>
      </c>
      <c r="J3" s="4">
        <v>569046882</v>
      </c>
    </row>
    <row r="4" spans="3:11" x14ac:dyDescent="0.2">
      <c r="C4">
        <v>23</v>
      </c>
      <c r="D4" s="1">
        <v>3900</v>
      </c>
      <c r="E4" s="1">
        <f>C4*D4</f>
        <v>89700</v>
      </c>
      <c r="F4" s="2">
        <f>E4/E3</f>
        <v>1.9166666666666665E-2</v>
      </c>
    </row>
    <row r="5" spans="3:11" x14ac:dyDescent="0.2">
      <c r="C5">
        <f>SUM(C3:C4)</f>
        <v>1223</v>
      </c>
      <c r="D5" s="1">
        <v>3901</v>
      </c>
      <c r="E5" s="1">
        <f>C5*D5</f>
        <v>4770923</v>
      </c>
      <c r="J5" s="4">
        <v>5399568</v>
      </c>
    </row>
    <row r="6" spans="3:11" x14ac:dyDescent="0.2">
      <c r="I6" t="s">
        <v>0</v>
      </c>
      <c r="J6" s="4">
        <v>20086</v>
      </c>
    </row>
    <row r="7" spans="3:11" x14ac:dyDescent="0.2">
      <c r="H7" s="1"/>
      <c r="I7" t="s">
        <v>1</v>
      </c>
      <c r="J7" s="4">
        <v>377970</v>
      </c>
    </row>
    <row r="8" spans="3:11" x14ac:dyDescent="0.2">
      <c r="C8">
        <f>C5</f>
        <v>1223</v>
      </c>
      <c r="D8" s="1">
        <v>3657</v>
      </c>
      <c r="E8" s="1">
        <f>C8*D8</f>
        <v>4472511</v>
      </c>
      <c r="H8" s="1"/>
    </row>
    <row r="9" spans="3:11" x14ac:dyDescent="0.2">
      <c r="H9" s="1"/>
      <c r="I9" t="s">
        <v>2</v>
      </c>
      <c r="J9" s="4">
        <f>J5-J6-J7</f>
        <v>5001512</v>
      </c>
    </row>
    <row r="10" spans="3:11" x14ac:dyDescent="0.2">
      <c r="E10" s="1">
        <f>E3-E8</f>
        <v>207489</v>
      </c>
      <c r="H10" s="1"/>
    </row>
    <row r="11" spans="3:11" x14ac:dyDescent="0.2">
      <c r="H11" s="1"/>
      <c r="I11" t="s">
        <v>3</v>
      </c>
      <c r="J11" s="4">
        <v>628510</v>
      </c>
    </row>
    <row r="12" spans="3:11" x14ac:dyDescent="0.2">
      <c r="H12" s="1"/>
    </row>
    <row r="13" spans="3:11" x14ac:dyDescent="0.2">
      <c r="H13" s="1"/>
      <c r="I13" s="5" t="s">
        <v>2</v>
      </c>
      <c r="J13" s="6">
        <f>J9-J11</f>
        <v>4373002</v>
      </c>
      <c r="K13" s="7">
        <f>J13/J3</f>
        <v>7.6847833426842323E-3</v>
      </c>
    </row>
    <row r="14" spans="3:11" x14ac:dyDescent="0.2">
      <c r="H14" s="1"/>
    </row>
    <row r="15" spans="3:11" x14ac:dyDescent="0.2">
      <c r="H15" s="1"/>
    </row>
    <row r="16" spans="3:11" x14ac:dyDescent="0.2">
      <c r="H16" s="1"/>
    </row>
    <row r="17" spans="8:11" x14ac:dyDescent="0.2">
      <c r="H17" s="1"/>
    </row>
    <row r="18" spans="8:11" x14ac:dyDescent="0.2">
      <c r="H18" s="1"/>
    </row>
    <row r="19" spans="8:11" x14ac:dyDescent="0.2">
      <c r="H19" s="1"/>
      <c r="K19" s="1"/>
    </row>
    <row r="20" spans="8:11" x14ac:dyDescent="0.2">
      <c r="H20" s="1"/>
      <c r="K20" s="1"/>
    </row>
    <row r="21" spans="8:11" x14ac:dyDescent="0.2">
      <c r="K21" s="1"/>
    </row>
    <row r="22" spans="8:11" x14ac:dyDescent="0.2">
      <c r="K22" s="1"/>
    </row>
    <row r="23" spans="8:11" x14ac:dyDescent="0.2">
      <c r="K23" s="1"/>
    </row>
    <row r="24" spans="8:11" x14ac:dyDescent="0.2">
      <c r="K24" s="1"/>
    </row>
    <row r="25" spans="8:11" x14ac:dyDescent="0.2">
      <c r="K25" s="1"/>
    </row>
    <row r="26" spans="8:11" x14ac:dyDescent="0.2">
      <c r="K26" s="1"/>
    </row>
    <row r="27" spans="8:11" x14ac:dyDescent="0.2">
      <c r="K27" s="1"/>
    </row>
    <row r="28" spans="8:11" x14ac:dyDescent="0.2">
      <c r="K28" s="1"/>
    </row>
    <row r="29" spans="8:11" x14ac:dyDescent="0.2">
      <c r="K2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5EB2-24BC-E14E-83E2-05778DCC4D58}">
  <dimension ref="A1:I150"/>
  <sheetViews>
    <sheetView tabSelected="1" zoomScale="200" workbookViewId="0">
      <pane xSplit="1" ySplit="5" topLeftCell="B41" activePane="bottomRight" state="frozen"/>
      <selection pane="topRight" activeCell="B1" sqref="B1"/>
      <selection pane="bottomLeft" activeCell="A6" sqref="A6"/>
      <selection pane="bottomRight" activeCell="E42" sqref="E42"/>
    </sheetView>
  </sheetViews>
  <sheetFormatPr baseColWidth="10" defaultRowHeight="16" x14ac:dyDescent="0.2"/>
  <cols>
    <col min="1" max="1" width="3.6640625" bestFit="1" customWidth="1"/>
    <col min="2" max="2" width="14.5" style="8" bestFit="1" customWidth="1"/>
    <col min="3" max="3" width="12.6640625" style="4" bestFit="1" customWidth="1"/>
    <col min="4" max="4" width="14.1640625" style="4" bestFit="1" customWidth="1"/>
    <col min="5" max="5" width="15.1640625" style="4" bestFit="1" customWidth="1"/>
    <col min="6" max="6" width="15.83203125" style="4" customWidth="1"/>
    <col min="7" max="8" width="12.6640625" bestFit="1" customWidth="1"/>
    <col min="9" max="9" width="14.1640625" customWidth="1"/>
  </cols>
  <sheetData>
    <row r="1" spans="1:9" x14ac:dyDescent="0.2">
      <c r="B1" s="8" t="s">
        <v>4</v>
      </c>
      <c r="C1" s="1">
        <v>10000000</v>
      </c>
      <c r="D1" s="1"/>
      <c r="E1" s="11" t="s">
        <v>27</v>
      </c>
      <c r="F1" s="12">
        <f>C1*(1+C3)^C4</f>
        <v>31058482.083442491</v>
      </c>
    </row>
    <row r="2" spans="1:9" x14ac:dyDescent="0.2">
      <c r="B2" s="8" t="s">
        <v>5</v>
      </c>
      <c r="C2" s="3">
        <v>0.12</v>
      </c>
      <c r="D2" s="1"/>
      <c r="E2" s="1"/>
      <c r="F2" s="1"/>
      <c r="G2" t="s">
        <v>24</v>
      </c>
      <c r="H2" t="s">
        <v>25</v>
      </c>
    </row>
    <row r="3" spans="1:9" x14ac:dyDescent="0.2">
      <c r="B3" s="8" t="s">
        <v>6</v>
      </c>
      <c r="C3" s="10">
        <f>(1+C2)^(1/12)-1</f>
        <v>9.4887929345830457E-3</v>
      </c>
      <c r="D3" s="1"/>
      <c r="E3" s="1"/>
      <c r="F3" s="1"/>
      <c r="G3" s="1">
        <f>C1*C2</f>
        <v>1200000</v>
      </c>
    </row>
    <row r="4" spans="1:9" x14ac:dyDescent="0.2">
      <c r="B4" s="8" t="s">
        <v>26</v>
      </c>
      <c r="C4" s="1">
        <v>120</v>
      </c>
      <c r="D4" s="1"/>
      <c r="E4" s="1"/>
      <c r="F4" s="1"/>
      <c r="G4" s="1">
        <f>G3*10</f>
        <v>12000000</v>
      </c>
      <c r="H4" s="4">
        <f>SUM(E7:E1260)</f>
        <v>28959759.925470132</v>
      </c>
      <c r="I4" s="1"/>
    </row>
    <row r="5" spans="1:9" x14ac:dyDescent="0.2">
      <c r="B5" s="8" t="s">
        <v>7</v>
      </c>
      <c r="C5" s="1" t="s">
        <v>8</v>
      </c>
      <c r="D5" s="1" t="s">
        <v>9</v>
      </c>
      <c r="E5" s="1" t="s">
        <v>10</v>
      </c>
      <c r="F5" s="1" t="s">
        <v>11</v>
      </c>
      <c r="H5" s="1"/>
    </row>
    <row r="6" spans="1:9" x14ac:dyDescent="0.2">
      <c r="B6" s="8">
        <v>0</v>
      </c>
      <c r="F6" s="4">
        <f>C1</f>
        <v>10000000</v>
      </c>
    </row>
    <row r="7" spans="1:9" x14ac:dyDescent="0.2">
      <c r="A7" s="9" t="s">
        <v>12</v>
      </c>
      <c r="B7" s="8">
        <v>1</v>
      </c>
      <c r="C7" s="4">
        <f>F6</f>
        <v>10000000</v>
      </c>
      <c r="E7" s="4">
        <f>F6*$C$3</f>
        <v>94887.92934583046</v>
      </c>
      <c r="F7" s="4">
        <f>C7+D7+E7</f>
        <v>10094887.929345831</v>
      </c>
      <c r="H7" s="1"/>
    </row>
    <row r="8" spans="1:9" x14ac:dyDescent="0.2">
      <c r="A8" s="9"/>
      <c r="B8" s="8">
        <v>2</v>
      </c>
      <c r="C8" s="4">
        <f t="shared" ref="C8:C71" si="0">F7</f>
        <v>10094887.929345831</v>
      </c>
      <c r="E8" s="4">
        <f t="shared" ref="E8:E71" si="1">F7*$C$3</f>
        <v>95788.301259384403</v>
      </c>
      <c r="F8" s="4">
        <f t="shared" ref="F8:F71" si="2">C8+D8+E8</f>
        <v>10190676.230605215</v>
      </c>
      <c r="H8" s="4"/>
    </row>
    <row r="9" spans="1:9" x14ac:dyDescent="0.2">
      <c r="A9" s="9"/>
      <c r="B9" s="8">
        <v>3</v>
      </c>
      <c r="C9" s="4">
        <f t="shared" si="0"/>
        <v>10190676.230605215</v>
      </c>
      <c r="E9" s="4">
        <f t="shared" si="1"/>
        <v>96697.21661559015</v>
      </c>
      <c r="F9" s="4">
        <f t="shared" si="2"/>
        <v>10287373.447220804</v>
      </c>
      <c r="H9" s="1"/>
    </row>
    <row r="10" spans="1:9" x14ac:dyDescent="0.2">
      <c r="A10" s="9"/>
      <c r="B10" s="8">
        <v>4</v>
      </c>
      <c r="C10" s="4">
        <f t="shared" si="0"/>
        <v>10287373.447220804</v>
      </c>
      <c r="E10" s="4">
        <f t="shared" si="1"/>
        <v>97614.756481406002</v>
      </c>
      <c r="F10" s="4">
        <f t="shared" si="2"/>
        <v>10384988.20370221</v>
      </c>
    </row>
    <row r="11" spans="1:9" x14ac:dyDescent="0.2">
      <c r="A11" s="9"/>
      <c r="B11" s="8">
        <v>5</v>
      </c>
      <c r="C11" s="4">
        <f t="shared" si="0"/>
        <v>10384988.20370221</v>
      </c>
      <c r="E11" s="4">
        <f t="shared" si="1"/>
        <v>98541.002693017799</v>
      </c>
      <c r="F11" s="4">
        <f t="shared" si="2"/>
        <v>10483529.206395227</v>
      </c>
    </row>
    <row r="12" spans="1:9" x14ac:dyDescent="0.2">
      <c r="A12" s="9"/>
      <c r="B12" s="8">
        <v>6</v>
      </c>
      <c r="C12" s="4">
        <f t="shared" si="0"/>
        <v>10483529.206395227</v>
      </c>
      <c r="E12" s="4">
        <f t="shared" si="1"/>
        <v>99476.037863138044</v>
      </c>
      <c r="F12" s="4">
        <f t="shared" si="2"/>
        <v>10583005.244258365</v>
      </c>
    </row>
    <row r="13" spans="1:9" x14ac:dyDescent="0.2">
      <c r="A13" s="9"/>
      <c r="B13" s="8">
        <v>7</v>
      </c>
      <c r="C13" s="4">
        <f t="shared" si="0"/>
        <v>10583005.244258365</v>
      </c>
      <c r="E13" s="4">
        <f t="shared" si="1"/>
        <v>100419.94538837409</v>
      </c>
      <c r="F13" s="4">
        <f t="shared" ref="F13:F15" si="3">C13+D13+E13</f>
        <v>10683425.18964674</v>
      </c>
    </row>
    <row r="14" spans="1:9" x14ac:dyDescent="0.2">
      <c r="A14" s="9"/>
      <c r="B14" s="8">
        <v>8</v>
      </c>
      <c r="C14" s="4">
        <f t="shared" si="0"/>
        <v>10683425.18964674</v>
      </c>
      <c r="E14" s="4">
        <f t="shared" si="1"/>
        <v>101372.80945666652</v>
      </c>
      <c r="F14" s="4">
        <f t="shared" si="3"/>
        <v>10784797.999103406</v>
      </c>
    </row>
    <row r="15" spans="1:9" x14ac:dyDescent="0.2">
      <c r="A15" s="9"/>
      <c r="B15" s="8">
        <v>9</v>
      </c>
      <c r="C15" s="4">
        <f t="shared" si="0"/>
        <v>10784797.999103406</v>
      </c>
      <c r="E15" s="4">
        <f t="shared" si="1"/>
        <v>102334.71505479777</v>
      </c>
      <c r="F15" s="4">
        <f t="shared" si="3"/>
        <v>10887132.714158203</v>
      </c>
    </row>
    <row r="16" spans="1:9" x14ac:dyDescent="0.2">
      <c r="A16" s="9"/>
      <c r="B16" s="8">
        <v>10</v>
      </c>
      <c r="C16" s="4">
        <f t="shared" ref="C16:C79" si="4">F15</f>
        <v>10887132.714158203</v>
      </c>
      <c r="E16" s="4">
        <f t="shared" si="1"/>
        <v>103305.74797597229</v>
      </c>
      <c r="F16" s="4">
        <f t="shared" ref="F16:F79" si="5">C16+D16+E16</f>
        <v>10990438.462134175</v>
      </c>
    </row>
    <row r="17" spans="1:6" x14ac:dyDescent="0.2">
      <c r="A17" s="9"/>
      <c r="B17" s="8">
        <v>11</v>
      </c>
      <c r="C17" s="4">
        <f t="shared" si="4"/>
        <v>10990438.462134175</v>
      </c>
      <c r="E17" s="4">
        <f t="shared" si="1"/>
        <v>104285.99482746852</v>
      </c>
      <c r="F17" s="4">
        <f t="shared" si="5"/>
        <v>11094724.456961643</v>
      </c>
    </row>
    <row r="18" spans="1:6" x14ac:dyDescent="0.2">
      <c r="A18" s="9"/>
      <c r="B18" s="8">
        <v>12</v>
      </c>
      <c r="C18" s="4">
        <f t="shared" si="4"/>
        <v>11094724.456961643</v>
      </c>
      <c r="E18" s="4">
        <f t="shared" si="1"/>
        <v>105275.54303836335</v>
      </c>
      <c r="F18" s="4">
        <f t="shared" si="5"/>
        <v>11200000.000000006</v>
      </c>
    </row>
    <row r="19" spans="1:6" x14ac:dyDescent="0.2">
      <c r="A19" s="9" t="s">
        <v>13</v>
      </c>
      <c r="B19" s="8">
        <v>13</v>
      </c>
      <c r="C19" s="4">
        <f t="shared" si="4"/>
        <v>11200000.000000006</v>
      </c>
      <c r="E19" s="4">
        <f t="shared" si="1"/>
        <v>106274.48086733016</v>
      </c>
      <c r="F19" s="4">
        <f t="shared" si="5"/>
        <v>11306274.480867336</v>
      </c>
    </row>
    <row r="20" spans="1:6" x14ac:dyDescent="0.2">
      <c r="A20" s="9"/>
      <c r="B20" s="8">
        <v>14</v>
      </c>
      <c r="C20" s="4">
        <f t="shared" si="4"/>
        <v>11306274.480867336</v>
      </c>
      <c r="E20" s="4">
        <f t="shared" si="1"/>
        <v>107282.89741051057</v>
      </c>
      <c r="F20" s="4">
        <f t="shared" si="5"/>
        <v>11413557.378277846</v>
      </c>
    </row>
    <row r="21" spans="1:6" x14ac:dyDescent="0.2">
      <c r="A21" s="9"/>
      <c r="B21" s="8">
        <v>15</v>
      </c>
      <c r="C21" s="4">
        <f t="shared" si="4"/>
        <v>11413557.378277846</v>
      </c>
      <c r="E21" s="4">
        <f t="shared" si="1"/>
        <v>108300.88260946101</v>
      </c>
      <c r="F21" s="4">
        <f t="shared" si="5"/>
        <v>11521858.260887306</v>
      </c>
    </row>
    <row r="22" spans="1:6" x14ac:dyDescent="0.2">
      <c r="A22" s="9"/>
      <c r="B22" s="8">
        <v>16</v>
      </c>
      <c r="C22" s="4">
        <f t="shared" si="4"/>
        <v>11521858.260887306</v>
      </c>
      <c r="E22" s="4">
        <f t="shared" si="1"/>
        <v>109328.52725917476</v>
      </c>
      <c r="F22" s="4">
        <f t="shared" si="5"/>
        <v>11631186.788146481</v>
      </c>
    </row>
    <row r="23" spans="1:6" x14ac:dyDescent="0.2">
      <c r="A23" s="9"/>
      <c r="B23" s="8">
        <v>17</v>
      </c>
      <c r="C23" s="4">
        <f t="shared" si="4"/>
        <v>11631186.788146481</v>
      </c>
      <c r="E23" s="4">
        <f t="shared" si="1"/>
        <v>110365.92301617999</v>
      </c>
      <c r="F23" s="4">
        <f t="shared" si="5"/>
        <v>11741552.71116266</v>
      </c>
    </row>
    <row r="24" spans="1:6" x14ac:dyDescent="0.2">
      <c r="A24" s="9"/>
      <c r="B24" s="8">
        <v>18</v>
      </c>
      <c r="C24" s="4">
        <f t="shared" si="4"/>
        <v>11741552.71116266</v>
      </c>
      <c r="E24" s="4">
        <f t="shared" si="1"/>
        <v>111413.16240671466</v>
      </c>
      <c r="F24" s="4">
        <f t="shared" si="5"/>
        <v>11852965.873569375</v>
      </c>
    </row>
    <row r="25" spans="1:6" x14ac:dyDescent="0.2">
      <c r="A25" s="9"/>
      <c r="B25" s="8">
        <v>19</v>
      </c>
      <c r="C25" s="4">
        <f t="shared" si="4"/>
        <v>11852965.873569375</v>
      </c>
      <c r="E25" s="4">
        <f t="shared" si="1"/>
        <v>112470.33883497905</v>
      </c>
      <c r="F25" s="4">
        <f t="shared" si="5"/>
        <v>11965436.212404354</v>
      </c>
    </row>
    <row r="26" spans="1:6" x14ac:dyDescent="0.2">
      <c r="A26" s="9"/>
      <c r="B26" s="8">
        <v>20</v>
      </c>
      <c r="C26" s="4">
        <f t="shared" si="4"/>
        <v>11965436.212404354</v>
      </c>
      <c r="E26" s="4">
        <f t="shared" si="1"/>
        <v>113537.54659146655</v>
      </c>
      <c r="F26" s="4">
        <f t="shared" si="5"/>
        <v>12078973.75899582</v>
      </c>
    </row>
    <row r="27" spans="1:6" x14ac:dyDescent="0.2">
      <c r="A27" s="9"/>
      <c r="B27" s="8">
        <v>21</v>
      </c>
      <c r="C27" s="4">
        <f t="shared" si="4"/>
        <v>12078973.75899582</v>
      </c>
      <c r="E27" s="4">
        <f t="shared" si="1"/>
        <v>114614.88086137355</v>
      </c>
      <c r="F27" s="4">
        <f t="shared" si="5"/>
        <v>12193588.639857193</v>
      </c>
    </row>
    <row r="28" spans="1:6" x14ac:dyDescent="0.2">
      <c r="A28" s="9"/>
      <c r="B28" s="8">
        <v>22</v>
      </c>
      <c r="C28" s="4">
        <f t="shared" si="4"/>
        <v>12193588.639857193</v>
      </c>
      <c r="E28" s="4">
        <f t="shared" si="1"/>
        <v>115702.43773308903</v>
      </c>
      <c r="F28" s="4">
        <f t="shared" si="5"/>
        <v>12309291.077590283</v>
      </c>
    </row>
    <row r="29" spans="1:6" x14ac:dyDescent="0.2">
      <c r="A29" s="9"/>
      <c r="B29" s="8">
        <v>23</v>
      </c>
      <c r="C29" s="4">
        <f t="shared" si="4"/>
        <v>12309291.077590283</v>
      </c>
      <c r="E29" s="4">
        <f t="shared" si="1"/>
        <v>116800.3142067648</v>
      </c>
      <c r="F29" s="4">
        <f t="shared" si="5"/>
        <v>12426091.391797047</v>
      </c>
    </row>
    <row r="30" spans="1:6" x14ac:dyDescent="0.2">
      <c r="A30" s="9"/>
      <c r="B30" s="8">
        <v>24</v>
      </c>
      <c r="C30" s="4">
        <f t="shared" si="4"/>
        <v>12426091.391797047</v>
      </c>
      <c r="E30" s="4">
        <f t="shared" si="1"/>
        <v>117908.60820296702</v>
      </c>
      <c r="F30" s="4">
        <f t="shared" si="5"/>
        <v>12544000.000000015</v>
      </c>
    </row>
    <row r="31" spans="1:6" x14ac:dyDescent="0.2">
      <c r="A31" s="9" t="s">
        <v>14</v>
      </c>
      <c r="B31" s="8">
        <v>25</v>
      </c>
      <c r="C31" s="4">
        <f t="shared" si="4"/>
        <v>12544000.000000015</v>
      </c>
      <c r="E31" s="4">
        <f t="shared" si="1"/>
        <v>119027.41857140987</v>
      </c>
      <c r="F31" s="4">
        <f t="shared" si="5"/>
        <v>12663027.418571426</v>
      </c>
    </row>
    <row r="32" spans="1:6" x14ac:dyDescent="0.2">
      <c r="A32" s="9"/>
      <c r="B32" s="8">
        <v>26</v>
      </c>
      <c r="C32" s="4">
        <f t="shared" si="4"/>
        <v>12663027.418571426</v>
      </c>
      <c r="E32" s="4">
        <f t="shared" si="1"/>
        <v>120156.84509977193</v>
      </c>
      <c r="F32" s="4">
        <f t="shared" si="5"/>
        <v>12783184.263671197</v>
      </c>
    </row>
    <row r="33" spans="1:6" x14ac:dyDescent="0.2">
      <c r="A33" s="9"/>
      <c r="B33" s="8">
        <v>27</v>
      </c>
      <c r="C33" s="4">
        <f t="shared" si="4"/>
        <v>12783184.263671197</v>
      </c>
      <c r="E33" s="4">
        <f t="shared" si="1"/>
        <v>121296.98852259642</v>
      </c>
      <c r="F33" s="4">
        <f t="shared" si="5"/>
        <v>12904481.252193794</v>
      </c>
    </row>
    <row r="34" spans="1:6" x14ac:dyDescent="0.2">
      <c r="A34" s="9"/>
      <c r="B34" s="8">
        <v>28</v>
      </c>
      <c r="C34" s="4">
        <f t="shared" si="4"/>
        <v>12904481.252193794</v>
      </c>
      <c r="E34" s="4">
        <f t="shared" si="1"/>
        <v>122447.95053027585</v>
      </c>
      <c r="F34" s="4">
        <f t="shared" si="5"/>
        <v>13026929.202724069</v>
      </c>
    </row>
    <row r="35" spans="1:6" x14ac:dyDescent="0.2">
      <c r="A35" s="9"/>
      <c r="B35" s="8">
        <v>29</v>
      </c>
      <c r="C35" s="4">
        <f t="shared" si="4"/>
        <v>13026929.202724069</v>
      </c>
      <c r="E35" s="4">
        <f t="shared" si="1"/>
        <v>123609.8337781217</v>
      </c>
      <c r="F35" s="4">
        <f t="shared" si="5"/>
        <v>13150539.036502192</v>
      </c>
    </row>
    <row r="36" spans="1:6" x14ac:dyDescent="0.2">
      <c r="A36" s="9"/>
      <c r="B36" s="8">
        <v>30</v>
      </c>
      <c r="C36" s="4">
        <f t="shared" si="4"/>
        <v>13150539.036502192</v>
      </c>
      <c r="E36" s="4">
        <f t="shared" si="1"/>
        <v>124782.74189552054</v>
      </c>
      <c r="F36" s="4">
        <f t="shared" si="5"/>
        <v>13275321.778397713</v>
      </c>
    </row>
    <row r="37" spans="1:6" x14ac:dyDescent="0.2">
      <c r="A37" s="9"/>
      <c r="B37" s="8">
        <v>31</v>
      </c>
      <c r="C37" s="4">
        <f t="shared" si="4"/>
        <v>13275321.778397713</v>
      </c>
      <c r="E37" s="4">
        <f t="shared" si="1"/>
        <v>125966.77949517666</v>
      </c>
      <c r="F37" s="4">
        <f t="shared" si="5"/>
        <v>13401288.557892889</v>
      </c>
    </row>
    <row r="38" spans="1:6" x14ac:dyDescent="0.2">
      <c r="A38" s="9"/>
      <c r="B38" s="8">
        <v>32</v>
      </c>
      <c r="C38" s="4">
        <f t="shared" si="4"/>
        <v>13401288.557892889</v>
      </c>
      <c r="E38" s="4">
        <f t="shared" si="1"/>
        <v>127162.05218244265</v>
      </c>
      <c r="F38" s="4">
        <f t="shared" si="5"/>
        <v>13528450.610075332</v>
      </c>
    </row>
    <row r="39" spans="1:6" x14ac:dyDescent="0.2">
      <c r="A39" s="9"/>
      <c r="B39" s="8">
        <v>33</v>
      </c>
      <c r="C39" s="4">
        <f t="shared" si="4"/>
        <v>13528450.610075332</v>
      </c>
      <c r="E39" s="4">
        <f t="shared" si="1"/>
        <v>128368.66656473851</v>
      </c>
      <c r="F39" s="4">
        <f t="shared" si="5"/>
        <v>13656819.276640071</v>
      </c>
    </row>
    <row r="40" spans="1:6" x14ac:dyDescent="0.2">
      <c r="A40" s="9"/>
      <c r="B40" s="8">
        <v>34</v>
      </c>
      <c r="C40" s="4">
        <f t="shared" si="4"/>
        <v>13656819.276640071</v>
      </c>
      <c r="E40" s="4">
        <f t="shared" si="1"/>
        <v>129586.73026105984</v>
      </c>
      <c r="F40" s="4">
        <f t="shared" si="5"/>
        <v>13786406.00690113</v>
      </c>
    </row>
    <row r="41" spans="1:6" x14ac:dyDescent="0.2">
      <c r="A41" s="9"/>
      <c r="B41" s="8">
        <v>35</v>
      </c>
      <c r="C41" s="4">
        <f t="shared" si="4"/>
        <v>13786406.00690113</v>
      </c>
      <c r="E41" s="4">
        <f t="shared" si="1"/>
        <v>130816.3519115767</v>
      </c>
      <c r="F41" s="4">
        <f t="shared" si="5"/>
        <v>13917222.358812707</v>
      </c>
    </row>
    <row r="42" spans="1:6" x14ac:dyDescent="0.2">
      <c r="A42" s="9"/>
      <c r="B42" s="8">
        <v>36</v>
      </c>
      <c r="C42" s="4">
        <f t="shared" si="4"/>
        <v>13917222.358812707</v>
      </c>
      <c r="E42" s="4">
        <f t="shared" si="1"/>
        <v>132057.6411873232</v>
      </c>
      <c r="F42" s="4">
        <f t="shared" si="5"/>
        <v>14049280.00000003</v>
      </c>
    </row>
    <row r="43" spans="1:6" x14ac:dyDescent="0.2">
      <c r="A43" s="9" t="s">
        <v>15</v>
      </c>
      <c r="B43" s="8">
        <v>37</v>
      </c>
      <c r="C43" s="4">
        <f t="shared" si="4"/>
        <v>14049280.00000003</v>
      </c>
      <c r="E43" s="4">
        <f t="shared" si="1"/>
        <v>133310.70879997918</v>
      </c>
      <c r="F43" s="4">
        <f t="shared" si="5"/>
        <v>14182590.708800009</v>
      </c>
    </row>
    <row r="44" spans="1:6" x14ac:dyDescent="0.2">
      <c r="A44" s="9"/>
      <c r="B44" s="8">
        <v>38</v>
      </c>
      <c r="C44" s="4">
        <f t="shared" si="4"/>
        <v>14182590.708800009</v>
      </c>
      <c r="E44" s="4">
        <f t="shared" si="1"/>
        <v>134575.66651174467</v>
      </c>
      <c r="F44" s="4">
        <f t="shared" si="5"/>
        <v>14317166.375311753</v>
      </c>
    </row>
    <row r="45" spans="1:6" x14ac:dyDescent="0.2">
      <c r="A45" s="9"/>
      <c r="B45" s="8">
        <v>39</v>
      </c>
      <c r="C45" s="4">
        <f t="shared" si="4"/>
        <v>14317166.375311753</v>
      </c>
      <c r="E45" s="4">
        <f t="shared" si="1"/>
        <v>135852.62714530813</v>
      </c>
      <c r="F45" s="4">
        <f t="shared" si="5"/>
        <v>14453019.002457062</v>
      </c>
    </row>
    <row r="46" spans="1:6" x14ac:dyDescent="0.2">
      <c r="A46" s="9"/>
      <c r="B46" s="8">
        <v>40</v>
      </c>
      <c r="C46" s="4">
        <f t="shared" si="4"/>
        <v>14453019.002457062</v>
      </c>
      <c r="E46" s="4">
        <f t="shared" si="1"/>
        <v>137141.70459390906</v>
      </c>
      <c r="F46" s="4">
        <f t="shared" si="5"/>
        <v>14590160.707050972</v>
      </c>
    </row>
    <row r="47" spans="1:6" x14ac:dyDescent="0.2">
      <c r="A47" s="9"/>
      <c r="B47" s="8">
        <v>41</v>
      </c>
      <c r="C47" s="4">
        <f t="shared" si="4"/>
        <v>14590160.707050972</v>
      </c>
      <c r="E47" s="4">
        <f t="shared" si="1"/>
        <v>138443.01383149644</v>
      </c>
      <c r="F47" s="4">
        <f t="shared" si="5"/>
        <v>14728603.720882468</v>
      </c>
    </row>
    <row r="48" spans="1:6" x14ac:dyDescent="0.2">
      <c r="A48" s="9"/>
      <c r="B48" s="8">
        <v>42</v>
      </c>
      <c r="C48" s="4">
        <f t="shared" si="4"/>
        <v>14728603.720882468</v>
      </c>
      <c r="E48" s="4">
        <f t="shared" si="1"/>
        <v>139756.67092298312</v>
      </c>
      <c r="F48" s="4">
        <f t="shared" si="5"/>
        <v>14868360.391805451</v>
      </c>
    </row>
    <row r="49" spans="1:6" x14ac:dyDescent="0.2">
      <c r="A49" s="9"/>
      <c r="B49" s="8">
        <v>43</v>
      </c>
      <c r="C49" s="4">
        <f t="shared" si="4"/>
        <v>14868360.391805451</v>
      </c>
      <c r="E49" s="4">
        <f t="shared" si="1"/>
        <v>141082.79303459797</v>
      </c>
      <c r="F49" s="4">
        <f t="shared" si="5"/>
        <v>15009443.18484005</v>
      </c>
    </row>
    <row r="50" spans="1:6" x14ac:dyDescent="0.2">
      <c r="A50" s="9"/>
      <c r="B50" s="8">
        <v>44</v>
      </c>
      <c r="C50" s="4">
        <f t="shared" si="4"/>
        <v>15009443.18484005</v>
      </c>
      <c r="E50" s="4">
        <f t="shared" si="1"/>
        <v>142421.49844433591</v>
      </c>
      <c r="F50" s="4">
        <f t="shared" si="5"/>
        <v>15151864.683284385</v>
      </c>
    </row>
    <row r="51" spans="1:6" x14ac:dyDescent="0.2">
      <c r="A51" s="9"/>
      <c r="B51" s="8">
        <v>45</v>
      </c>
      <c r="C51" s="4">
        <f t="shared" si="4"/>
        <v>15151864.683284385</v>
      </c>
      <c r="E51" s="4">
        <f t="shared" si="1"/>
        <v>143772.90655250725</v>
      </c>
      <c r="F51" s="4">
        <f t="shared" si="5"/>
        <v>15295637.589836892</v>
      </c>
    </row>
    <row r="52" spans="1:6" x14ac:dyDescent="0.2">
      <c r="A52" s="9"/>
      <c r="B52" s="8">
        <v>46</v>
      </c>
      <c r="C52" s="4">
        <f t="shared" si="4"/>
        <v>15295637.589836892</v>
      </c>
      <c r="E52" s="4">
        <f t="shared" si="1"/>
        <v>145137.13789238714</v>
      </c>
      <c r="F52" s="4">
        <f t="shared" si="5"/>
        <v>15440774.72772928</v>
      </c>
    </row>
    <row r="53" spans="1:6" x14ac:dyDescent="0.2">
      <c r="A53" s="9"/>
      <c r="B53" s="8">
        <v>47</v>
      </c>
      <c r="C53" s="4">
        <f t="shared" si="4"/>
        <v>15440774.72772928</v>
      </c>
      <c r="E53" s="4">
        <f t="shared" si="1"/>
        <v>146514.31414096605</v>
      </c>
      <c r="F53" s="4">
        <f t="shared" si="5"/>
        <v>15587289.041870246</v>
      </c>
    </row>
    <row r="54" spans="1:6" x14ac:dyDescent="0.2">
      <c r="A54" s="9"/>
      <c r="B54" s="8">
        <v>48</v>
      </c>
      <c r="C54" s="4">
        <f t="shared" si="4"/>
        <v>15587289.041870246</v>
      </c>
      <c r="E54" s="4">
        <f t="shared" si="1"/>
        <v>147904.55812980211</v>
      </c>
      <c r="F54" s="4">
        <f t="shared" si="5"/>
        <v>15735193.600000048</v>
      </c>
    </row>
    <row r="55" spans="1:6" x14ac:dyDescent="0.2">
      <c r="A55" s="9" t="s">
        <v>16</v>
      </c>
      <c r="B55" s="8">
        <v>49</v>
      </c>
      <c r="C55" s="4">
        <f t="shared" si="4"/>
        <v>15735193.600000048</v>
      </c>
      <c r="E55" s="4">
        <f t="shared" si="1"/>
        <v>149307.99385597682</v>
      </c>
      <c r="F55" s="4">
        <f t="shared" si="5"/>
        <v>15884501.593856025</v>
      </c>
    </row>
    <row r="56" spans="1:6" x14ac:dyDescent="0.2">
      <c r="A56" s="9"/>
      <c r="B56" s="8">
        <v>50</v>
      </c>
      <c r="C56" s="4">
        <f t="shared" si="4"/>
        <v>15884501.593856025</v>
      </c>
      <c r="E56" s="4">
        <f t="shared" si="1"/>
        <v>150724.74649315418</v>
      </c>
      <c r="F56" s="4">
        <f t="shared" si="5"/>
        <v>16035226.340349179</v>
      </c>
    </row>
    <row r="57" spans="1:6" x14ac:dyDescent="0.2">
      <c r="A57" s="9"/>
      <c r="B57" s="8">
        <v>51</v>
      </c>
      <c r="C57" s="4">
        <f t="shared" si="4"/>
        <v>16035226.340349179</v>
      </c>
      <c r="E57" s="4">
        <f t="shared" si="1"/>
        <v>152154.94240274525</v>
      </c>
      <c r="F57" s="4">
        <f t="shared" si="5"/>
        <v>16187381.282751923</v>
      </c>
    </row>
    <row r="58" spans="1:6" x14ac:dyDescent="0.2">
      <c r="A58" s="9"/>
      <c r="B58" s="8">
        <v>52</v>
      </c>
      <c r="C58" s="4">
        <f t="shared" si="4"/>
        <v>16187381.282751923</v>
      </c>
      <c r="E58" s="4">
        <f t="shared" si="1"/>
        <v>153598.70914517829</v>
      </c>
      <c r="F58" s="4">
        <f t="shared" si="5"/>
        <v>16340979.991897102</v>
      </c>
    </row>
    <row r="59" spans="1:6" x14ac:dyDescent="0.2">
      <c r="A59" s="9"/>
      <c r="B59" s="8">
        <v>53</v>
      </c>
      <c r="C59" s="4">
        <f t="shared" si="4"/>
        <v>16340979.991897102</v>
      </c>
      <c r="E59" s="4">
        <f t="shared" si="1"/>
        <v>155056.17549127614</v>
      </c>
      <c r="F59" s="4">
        <f t="shared" si="5"/>
        <v>16496036.167388378</v>
      </c>
    </row>
    <row r="60" spans="1:6" x14ac:dyDescent="0.2">
      <c r="A60" s="9"/>
      <c r="B60" s="8">
        <v>54</v>
      </c>
      <c r="C60" s="4">
        <f t="shared" si="4"/>
        <v>16496036.167388378</v>
      </c>
      <c r="E60" s="4">
        <f t="shared" si="1"/>
        <v>156527.47143374122</v>
      </c>
      <c r="F60" s="4">
        <f t="shared" si="5"/>
        <v>16652563.63882212</v>
      </c>
    </row>
    <row r="61" spans="1:6" x14ac:dyDescent="0.2">
      <c r="A61" s="9"/>
      <c r="B61" s="8">
        <v>55</v>
      </c>
      <c r="C61" s="4">
        <f t="shared" si="4"/>
        <v>16652563.63882212</v>
      </c>
      <c r="E61" s="4">
        <f t="shared" si="1"/>
        <v>158012.72819874986</v>
      </c>
      <c r="F61" s="4">
        <f t="shared" si="5"/>
        <v>16810576.367020868</v>
      </c>
    </row>
    <row r="62" spans="1:6" x14ac:dyDescent="0.2">
      <c r="A62" s="9"/>
      <c r="B62" s="8">
        <v>56</v>
      </c>
      <c r="C62" s="4">
        <f t="shared" si="4"/>
        <v>16810576.367020868</v>
      </c>
      <c r="E62" s="4">
        <f t="shared" si="1"/>
        <v>159512.07825765634</v>
      </c>
      <c r="F62" s="4">
        <f t="shared" si="5"/>
        <v>16970088.445278525</v>
      </c>
    </row>
    <row r="63" spans="1:6" x14ac:dyDescent="0.2">
      <c r="A63" s="9"/>
      <c r="B63" s="8">
        <v>57</v>
      </c>
      <c r="C63" s="4">
        <f t="shared" si="4"/>
        <v>16970088.445278525</v>
      </c>
      <c r="E63" s="4">
        <f t="shared" si="1"/>
        <v>161025.65533880825</v>
      </c>
      <c r="F63" s="4">
        <f t="shared" si="5"/>
        <v>17131114.100617334</v>
      </c>
    </row>
    <row r="64" spans="1:6" x14ac:dyDescent="0.2">
      <c r="A64" s="9"/>
      <c r="B64" s="8">
        <v>58</v>
      </c>
      <c r="C64" s="4">
        <f t="shared" si="4"/>
        <v>17131114.100617334</v>
      </c>
      <c r="E64" s="4">
        <f t="shared" si="1"/>
        <v>162553.59443947376</v>
      </c>
      <c r="F64" s="4">
        <f t="shared" si="5"/>
        <v>17293667.695056807</v>
      </c>
    </row>
    <row r="65" spans="1:6" x14ac:dyDescent="0.2">
      <c r="A65" s="9"/>
      <c r="B65" s="8">
        <v>59</v>
      </c>
      <c r="C65" s="4">
        <f t="shared" si="4"/>
        <v>17293667.695056807</v>
      </c>
      <c r="E65" s="4">
        <f t="shared" si="1"/>
        <v>164096.0318378821</v>
      </c>
      <c r="F65" s="4">
        <f t="shared" si="5"/>
        <v>17457763.726894688</v>
      </c>
    </row>
    <row r="66" spans="1:6" x14ac:dyDescent="0.2">
      <c r="A66" s="9"/>
      <c r="B66" s="8">
        <v>60</v>
      </c>
      <c r="C66" s="4">
        <f t="shared" si="4"/>
        <v>17457763.726894688</v>
      </c>
      <c r="E66" s="4">
        <f t="shared" si="1"/>
        <v>165653.10510537849</v>
      </c>
      <c r="F66" s="4">
        <f t="shared" si="5"/>
        <v>17623416.832000066</v>
      </c>
    </row>
    <row r="67" spans="1:6" x14ac:dyDescent="0.2">
      <c r="A67" s="9" t="s">
        <v>17</v>
      </c>
      <c r="B67" s="8">
        <v>61</v>
      </c>
      <c r="C67" s="4">
        <f t="shared" si="4"/>
        <v>17623416.832000066</v>
      </c>
      <c r="E67" s="4">
        <f t="shared" si="1"/>
        <v>167224.95311869413</v>
      </c>
      <c r="F67" s="4">
        <f t="shared" si="5"/>
        <v>17790641.785118759</v>
      </c>
    </row>
    <row r="68" spans="1:6" x14ac:dyDescent="0.2">
      <c r="A68" s="9"/>
      <c r="B68" s="8">
        <v>62</v>
      </c>
      <c r="C68" s="4">
        <f t="shared" si="4"/>
        <v>17790641.785118759</v>
      </c>
      <c r="E68" s="4">
        <f t="shared" si="1"/>
        <v>168811.71607233278</v>
      </c>
      <c r="F68" s="4">
        <f t="shared" si="5"/>
        <v>17959453.501191091</v>
      </c>
    </row>
    <row r="69" spans="1:6" x14ac:dyDescent="0.2">
      <c r="A69" s="9"/>
      <c r="B69" s="8">
        <v>63</v>
      </c>
      <c r="C69" s="4">
        <f t="shared" si="4"/>
        <v>17959453.501191091</v>
      </c>
      <c r="E69" s="4">
        <f t="shared" si="1"/>
        <v>170413.53549107476</v>
      </c>
      <c r="F69" s="4">
        <f t="shared" si="5"/>
        <v>18129867.036682166</v>
      </c>
    </row>
    <row r="70" spans="1:6" x14ac:dyDescent="0.2">
      <c r="A70" s="9"/>
      <c r="B70" s="8">
        <v>64</v>
      </c>
      <c r="C70" s="4">
        <f t="shared" si="4"/>
        <v>18129867.036682166</v>
      </c>
      <c r="E70" s="4">
        <f t="shared" si="1"/>
        <v>172030.55424259978</v>
      </c>
      <c r="F70" s="4">
        <f t="shared" si="5"/>
        <v>18301897.590924766</v>
      </c>
    </row>
    <row r="71" spans="1:6" x14ac:dyDescent="0.2">
      <c r="A71" s="9"/>
      <c r="B71" s="8">
        <v>65</v>
      </c>
      <c r="C71" s="4">
        <f t="shared" si="4"/>
        <v>18301897.590924766</v>
      </c>
      <c r="E71" s="4">
        <f t="shared" si="1"/>
        <v>173662.91655022939</v>
      </c>
      <c r="F71" s="4">
        <f t="shared" si="5"/>
        <v>18475560.507474996</v>
      </c>
    </row>
    <row r="72" spans="1:6" x14ac:dyDescent="0.2">
      <c r="A72" s="9"/>
      <c r="B72" s="8">
        <v>66</v>
      </c>
      <c r="C72" s="4">
        <f t="shared" si="4"/>
        <v>18475560.507474996</v>
      </c>
      <c r="E72" s="4">
        <f t="shared" ref="E72:E135" si="6">F71*$C$3</f>
        <v>175310.76800579031</v>
      </c>
      <c r="F72" s="4">
        <f t="shared" si="5"/>
        <v>18650871.275480788</v>
      </c>
    </row>
    <row r="73" spans="1:6" x14ac:dyDescent="0.2">
      <c r="A73" s="9"/>
      <c r="B73" s="8">
        <v>67</v>
      </c>
      <c r="C73" s="4">
        <f t="shared" si="4"/>
        <v>18650871.275480788</v>
      </c>
      <c r="E73" s="4">
        <f t="shared" si="6"/>
        <v>176974.25558259999</v>
      </c>
      <c r="F73" s="4">
        <f t="shared" si="5"/>
        <v>18827845.531063389</v>
      </c>
    </row>
    <row r="74" spans="1:6" x14ac:dyDescent="0.2">
      <c r="A74" s="9"/>
      <c r="B74" s="8">
        <v>68</v>
      </c>
      <c r="C74" s="4">
        <f t="shared" si="4"/>
        <v>18827845.531063389</v>
      </c>
      <c r="E74" s="4">
        <f t="shared" si="6"/>
        <v>178653.52764857525</v>
      </c>
      <c r="F74" s="4">
        <f t="shared" si="5"/>
        <v>19006499.058711965</v>
      </c>
    </row>
    <row r="75" spans="1:6" x14ac:dyDescent="0.2">
      <c r="A75" s="9"/>
      <c r="B75" s="8">
        <v>69</v>
      </c>
      <c r="C75" s="4">
        <f t="shared" si="4"/>
        <v>19006499.058711965</v>
      </c>
      <c r="E75" s="4">
        <f t="shared" si="6"/>
        <v>180348.73397946541</v>
      </c>
      <c r="F75" s="4">
        <f t="shared" si="5"/>
        <v>19186847.792691428</v>
      </c>
    </row>
    <row r="76" spans="1:6" x14ac:dyDescent="0.2">
      <c r="A76" s="9"/>
      <c r="B76" s="8">
        <v>70</v>
      </c>
      <c r="C76" s="4">
        <f t="shared" si="4"/>
        <v>19186847.792691428</v>
      </c>
      <c r="E76" s="4">
        <f t="shared" si="6"/>
        <v>182060.02577221073</v>
      </c>
      <c r="F76" s="4">
        <f t="shared" si="5"/>
        <v>19368907.818463638</v>
      </c>
    </row>
    <row r="77" spans="1:6" x14ac:dyDescent="0.2">
      <c r="A77" s="9"/>
      <c r="B77" s="8">
        <v>71</v>
      </c>
      <c r="C77" s="4">
        <f t="shared" si="4"/>
        <v>19368907.818463638</v>
      </c>
      <c r="E77" s="4">
        <f t="shared" si="6"/>
        <v>183787.55565842809</v>
      </c>
      <c r="F77" s="4">
        <f t="shared" si="5"/>
        <v>19552695.374122068</v>
      </c>
    </row>
    <row r="78" spans="1:6" x14ac:dyDescent="0.2">
      <c r="A78" s="9"/>
      <c r="B78" s="8">
        <v>72</v>
      </c>
      <c r="C78" s="4">
        <f t="shared" si="4"/>
        <v>19552695.374122068</v>
      </c>
      <c r="E78" s="4">
        <f t="shared" si="6"/>
        <v>185531.47771802408</v>
      </c>
      <c r="F78" s="4">
        <f t="shared" si="5"/>
        <v>19738226.851840094</v>
      </c>
    </row>
    <row r="79" spans="1:6" x14ac:dyDescent="0.2">
      <c r="A79" s="9" t="s">
        <v>18</v>
      </c>
      <c r="B79" s="8">
        <v>73</v>
      </c>
      <c r="C79" s="4">
        <f t="shared" si="4"/>
        <v>19738226.851840094</v>
      </c>
      <c r="E79" s="4">
        <f t="shared" si="6"/>
        <v>187291.94749293764</v>
      </c>
      <c r="F79" s="4">
        <f t="shared" si="5"/>
        <v>19925518.799333032</v>
      </c>
    </row>
    <row r="80" spans="1:6" x14ac:dyDescent="0.2">
      <c r="A80" s="9"/>
      <c r="B80" s="8">
        <v>74</v>
      </c>
      <c r="C80" s="4">
        <f t="shared" ref="C80:C126" si="7">F79</f>
        <v>19925518.799333032</v>
      </c>
      <c r="E80" s="4">
        <f t="shared" si="6"/>
        <v>189069.12200101293</v>
      </c>
      <c r="F80" s="4">
        <f t="shared" ref="F80:F126" si="8">C80+D80+E80</f>
        <v>20114587.921334047</v>
      </c>
    </row>
    <row r="81" spans="1:6" x14ac:dyDescent="0.2">
      <c r="A81" s="9"/>
      <c r="B81" s="8">
        <v>75</v>
      </c>
      <c r="C81" s="4">
        <f t="shared" si="7"/>
        <v>20114587.921334047</v>
      </c>
      <c r="E81" s="4">
        <f t="shared" si="6"/>
        <v>190863.15975000398</v>
      </c>
      <c r="F81" s="4">
        <f t="shared" si="8"/>
        <v>20305451.08108405</v>
      </c>
    </row>
    <row r="82" spans="1:6" x14ac:dyDescent="0.2">
      <c r="A82" s="9"/>
      <c r="B82" s="8">
        <v>76</v>
      </c>
      <c r="C82" s="4">
        <f t="shared" si="7"/>
        <v>20305451.08108405</v>
      </c>
      <c r="E82" s="4">
        <f t="shared" si="6"/>
        <v>192674.22075171201</v>
      </c>
      <c r="F82" s="4">
        <f t="shared" si="8"/>
        <v>20498125.30183576</v>
      </c>
    </row>
    <row r="83" spans="1:6" x14ac:dyDescent="0.2">
      <c r="A83" s="9"/>
      <c r="B83" s="8">
        <v>77</v>
      </c>
      <c r="C83" s="4">
        <f t="shared" si="7"/>
        <v>20498125.30183576</v>
      </c>
      <c r="E83" s="4">
        <f t="shared" si="6"/>
        <v>194502.46653625712</v>
      </c>
      <c r="F83" s="4">
        <f t="shared" si="8"/>
        <v>20692627.768372018</v>
      </c>
    </row>
    <row r="84" spans="1:6" x14ac:dyDescent="0.2">
      <c r="A84" s="9"/>
      <c r="B84" s="8">
        <v>78</v>
      </c>
      <c r="C84" s="4">
        <f t="shared" si="7"/>
        <v>20692627.768372018</v>
      </c>
      <c r="E84" s="4">
        <f t="shared" si="6"/>
        <v>196348.06016648535</v>
      </c>
      <c r="F84" s="4">
        <f t="shared" si="8"/>
        <v>20888975.828538503</v>
      </c>
    </row>
    <row r="85" spans="1:6" x14ac:dyDescent="0.2">
      <c r="A85" s="9"/>
      <c r="B85" s="8">
        <v>79</v>
      </c>
      <c r="C85" s="4">
        <f t="shared" si="7"/>
        <v>20888975.828538503</v>
      </c>
      <c r="E85" s="4">
        <f t="shared" si="6"/>
        <v>198211.16625251216</v>
      </c>
      <c r="F85" s="4">
        <f t="shared" si="8"/>
        <v>21087186.994791016</v>
      </c>
    </row>
    <row r="86" spans="1:6" x14ac:dyDescent="0.2">
      <c r="A86" s="9"/>
      <c r="B86" s="8">
        <v>80</v>
      </c>
      <c r="C86" s="4">
        <f t="shared" si="7"/>
        <v>21087186.994791016</v>
      </c>
      <c r="E86" s="4">
        <f t="shared" si="6"/>
        <v>200091.95096640449</v>
      </c>
      <c r="F86" s="4">
        <f t="shared" si="8"/>
        <v>21287278.945757419</v>
      </c>
    </row>
    <row r="87" spans="1:6" x14ac:dyDescent="0.2">
      <c r="A87" s="9"/>
      <c r="B87" s="8">
        <v>81</v>
      </c>
      <c r="C87" s="4">
        <f t="shared" si="7"/>
        <v>21287278.945757419</v>
      </c>
      <c r="E87" s="4">
        <f t="shared" si="6"/>
        <v>201990.58205700142</v>
      </c>
      <c r="F87" s="4">
        <f t="shared" si="8"/>
        <v>21489269.527814422</v>
      </c>
    </row>
    <row r="88" spans="1:6" x14ac:dyDescent="0.2">
      <c r="A88" s="9"/>
      <c r="B88" s="8">
        <v>82</v>
      </c>
      <c r="C88" s="4">
        <f t="shared" si="7"/>
        <v>21489269.527814422</v>
      </c>
      <c r="E88" s="4">
        <f t="shared" si="6"/>
        <v>203907.22886487623</v>
      </c>
      <c r="F88" s="4">
        <f t="shared" si="8"/>
        <v>21693176.756679296</v>
      </c>
    </row>
    <row r="89" spans="1:6" x14ac:dyDescent="0.2">
      <c r="A89" s="9"/>
      <c r="B89" s="8">
        <v>83</v>
      </c>
      <c r="C89" s="4">
        <f t="shared" si="7"/>
        <v>21693176.756679296</v>
      </c>
      <c r="E89" s="4">
        <f t="shared" si="6"/>
        <v>205842.06233743965</v>
      </c>
      <c r="F89" s="4">
        <f t="shared" si="8"/>
        <v>21899018.819016736</v>
      </c>
    </row>
    <row r="90" spans="1:6" x14ac:dyDescent="0.2">
      <c r="A90" s="9"/>
      <c r="B90" s="8">
        <v>84</v>
      </c>
      <c r="C90" s="4">
        <f t="shared" si="7"/>
        <v>21899018.819016736</v>
      </c>
      <c r="E90" s="4">
        <f t="shared" si="6"/>
        <v>207795.25504418716</v>
      </c>
      <c r="F90" s="4">
        <f t="shared" si="8"/>
        <v>22106814.074060924</v>
      </c>
    </row>
    <row r="91" spans="1:6" x14ac:dyDescent="0.2">
      <c r="A91" s="9" t="s">
        <v>19</v>
      </c>
      <c r="B91" s="8">
        <v>85</v>
      </c>
      <c r="C91" s="4">
        <f t="shared" si="7"/>
        <v>22106814.074060924</v>
      </c>
      <c r="E91" s="4">
        <f t="shared" si="6"/>
        <v>209766.98119209034</v>
      </c>
      <c r="F91" s="4">
        <f t="shared" si="8"/>
        <v>22316581.055253014</v>
      </c>
    </row>
    <row r="92" spans="1:6" x14ac:dyDescent="0.2">
      <c r="A92" s="9"/>
      <c r="B92" s="8">
        <v>86</v>
      </c>
      <c r="C92" s="4">
        <f t="shared" si="7"/>
        <v>22316581.055253014</v>
      </c>
      <c r="E92" s="4">
        <f t="shared" si="6"/>
        <v>211757.41664113465</v>
      </c>
      <c r="F92" s="4">
        <f t="shared" si="8"/>
        <v>22528338.471894149</v>
      </c>
    </row>
    <row r="93" spans="1:6" x14ac:dyDescent="0.2">
      <c r="A93" s="9"/>
      <c r="B93" s="8">
        <v>87</v>
      </c>
      <c r="C93" s="4">
        <f t="shared" si="7"/>
        <v>22528338.471894149</v>
      </c>
      <c r="E93" s="4">
        <f t="shared" si="6"/>
        <v>213766.7389200046</v>
      </c>
      <c r="F93" s="4">
        <f t="shared" si="8"/>
        <v>22742105.210814152</v>
      </c>
    </row>
    <row r="94" spans="1:6" x14ac:dyDescent="0.2">
      <c r="A94" s="9"/>
      <c r="B94" s="8">
        <v>88</v>
      </c>
      <c r="C94" s="4">
        <f t="shared" si="7"/>
        <v>22742105.210814152</v>
      </c>
      <c r="E94" s="4">
        <f t="shared" si="6"/>
        <v>215795.12724191759</v>
      </c>
      <c r="F94" s="4">
        <f t="shared" si="8"/>
        <v>22957900.338056069</v>
      </c>
    </row>
    <row r="95" spans="1:6" x14ac:dyDescent="0.2">
      <c r="A95" s="9"/>
      <c r="B95" s="8">
        <v>89</v>
      </c>
      <c r="C95" s="4">
        <f t="shared" si="7"/>
        <v>22957900.338056069</v>
      </c>
      <c r="E95" s="4">
        <f t="shared" si="6"/>
        <v>217842.76252060814</v>
      </c>
      <c r="F95" s="4">
        <f t="shared" si="8"/>
        <v>23175743.100576676</v>
      </c>
    </row>
    <row r="96" spans="1:6" x14ac:dyDescent="0.2">
      <c r="A96" s="9"/>
      <c r="B96" s="8">
        <v>90</v>
      </c>
      <c r="C96" s="4">
        <f t="shared" si="7"/>
        <v>23175743.100576676</v>
      </c>
      <c r="E96" s="4">
        <f t="shared" si="6"/>
        <v>219909.82738646373</v>
      </c>
      <c r="F96" s="4">
        <f t="shared" si="8"/>
        <v>23395652.927963141</v>
      </c>
    </row>
    <row r="97" spans="1:6" x14ac:dyDescent="0.2">
      <c r="A97" s="9"/>
      <c r="B97" s="8">
        <v>91</v>
      </c>
      <c r="C97" s="4">
        <f t="shared" si="7"/>
        <v>23395652.927963141</v>
      </c>
      <c r="E97" s="4">
        <f t="shared" si="6"/>
        <v>221996.50620281379</v>
      </c>
      <c r="F97" s="4">
        <f t="shared" si="8"/>
        <v>23617649.434165955</v>
      </c>
    </row>
    <row r="98" spans="1:6" x14ac:dyDescent="0.2">
      <c r="A98" s="9"/>
      <c r="B98" s="8">
        <v>92</v>
      </c>
      <c r="C98" s="4">
        <f t="shared" si="7"/>
        <v>23617649.434165955</v>
      </c>
      <c r="E98" s="4">
        <f t="shared" si="6"/>
        <v>224102.98508237317</v>
      </c>
      <c r="F98" s="4">
        <f t="shared" si="8"/>
        <v>23841752.419248328</v>
      </c>
    </row>
    <row r="99" spans="1:6" x14ac:dyDescent="0.2">
      <c r="A99" s="9"/>
      <c r="B99" s="8">
        <v>93</v>
      </c>
      <c r="C99" s="4">
        <f t="shared" si="7"/>
        <v>23841752.419248328</v>
      </c>
      <c r="E99" s="4">
        <f t="shared" si="6"/>
        <v>226229.45190384178</v>
      </c>
      <c r="F99" s="4">
        <f t="shared" si="8"/>
        <v>24067981.87115217</v>
      </c>
    </row>
    <row r="100" spans="1:6" x14ac:dyDescent="0.2">
      <c r="A100" s="9"/>
      <c r="B100" s="8">
        <v>94</v>
      </c>
      <c r="C100" s="4">
        <f t="shared" si="7"/>
        <v>24067981.87115217</v>
      </c>
      <c r="E100" s="4">
        <f t="shared" si="6"/>
        <v>228376.09632866154</v>
      </c>
      <c r="F100" s="4">
        <f t="shared" si="8"/>
        <v>24296357.967480831</v>
      </c>
    </row>
    <row r="101" spans="1:6" x14ac:dyDescent="0.2">
      <c r="A101" s="9"/>
      <c r="B101" s="8">
        <v>95</v>
      </c>
      <c r="C101" s="4">
        <f t="shared" si="7"/>
        <v>24296357.967480831</v>
      </c>
      <c r="E101" s="4">
        <f t="shared" si="6"/>
        <v>230543.10981793259</v>
      </c>
      <c r="F101" s="4">
        <f t="shared" si="8"/>
        <v>24526901.077298764</v>
      </c>
    </row>
    <row r="102" spans="1:6" x14ac:dyDescent="0.2">
      <c r="A102" s="9"/>
      <c r="B102" s="8">
        <v>96</v>
      </c>
      <c r="C102" s="4">
        <f t="shared" si="7"/>
        <v>24526901.077298764</v>
      </c>
      <c r="E102" s="4">
        <f t="shared" si="6"/>
        <v>232730.68564948981</v>
      </c>
      <c r="F102" s="4">
        <f t="shared" si="8"/>
        <v>24759631.762948252</v>
      </c>
    </row>
    <row r="103" spans="1:6" x14ac:dyDescent="0.2">
      <c r="A103" s="9" t="s">
        <v>20</v>
      </c>
      <c r="B103" s="8">
        <v>97</v>
      </c>
      <c r="C103" s="4">
        <f t="shared" si="7"/>
        <v>24759631.762948252</v>
      </c>
      <c r="E103" s="4">
        <f t="shared" si="6"/>
        <v>234939.01893514133</v>
      </c>
      <c r="F103" s="4">
        <f t="shared" si="8"/>
        <v>24994570.781883392</v>
      </c>
    </row>
    <row r="104" spans="1:6" x14ac:dyDescent="0.2">
      <c r="A104" s="9"/>
      <c r="B104" s="8">
        <v>98</v>
      </c>
      <c r="C104" s="4">
        <f t="shared" si="7"/>
        <v>24994570.781883392</v>
      </c>
      <c r="E104" s="4">
        <f t="shared" si="6"/>
        <v>237168.30663807096</v>
      </c>
      <c r="F104" s="4">
        <f t="shared" si="8"/>
        <v>25231739.088521462</v>
      </c>
    </row>
    <row r="105" spans="1:6" x14ac:dyDescent="0.2">
      <c r="A105" s="9"/>
      <c r="B105" s="8">
        <v>99</v>
      </c>
      <c r="C105" s="4">
        <f t="shared" si="7"/>
        <v>25231739.088521462</v>
      </c>
      <c r="E105" s="4">
        <f t="shared" si="6"/>
        <v>239418.74759040531</v>
      </c>
      <c r="F105" s="4">
        <f t="shared" si="8"/>
        <v>25471157.836111866</v>
      </c>
    </row>
    <row r="106" spans="1:6" x14ac:dyDescent="0.2">
      <c r="A106" s="9"/>
      <c r="B106" s="8">
        <v>100</v>
      </c>
      <c r="C106" s="4">
        <f t="shared" si="7"/>
        <v>25471157.836111866</v>
      </c>
      <c r="E106" s="4">
        <f t="shared" si="6"/>
        <v>241690.54251094785</v>
      </c>
      <c r="F106" s="4">
        <f t="shared" si="8"/>
        <v>25712848.378622815</v>
      </c>
    </row>
    <row r="107" spans="1:6" x14ac:dyDescent="0.2">
      <c r="A107" s="9"/>
      <c r="B107" s="8">
        <v>101</v>
      </c>
      <c r="C107" s="4">
        <f t="shared" si="7"/>
        <v>25712848.378622815</v>
      </c>
      <c r="E107" s="4">
        <f t="shared" si="6"/>
        <v>243983.89402308129</v>
      </c>
      <c r="F107" s="4">
        <f t="shared" si="8"/>
        <v>25956832.272645898</v>
      </c>
    </row>
    <row r="108" spans="1:6" x14ac:dyDescent="0.2">
      <c r="A108" s="9"/>
      <c r="B108" s="8">
        <v>102</v>
      </c>
      <c r="C108" s="4">
        <f t="shared" si="7"/>
        <v>25956832.272645898</v>
      </c>
      <c r="E108" s="4">
        <f t="shared" si="6"/>
        <v>246299.00667283958</v>
      </c>
      <c r="F108" s="4">
        <f t="shared" si="8"/>
        <v>26203131.279318739</v>
      </c>
    </row>
    <row r="109" spans="1:6" x14ac:dyDescent="0.2">
      <c r="A109" s="9"/>
      <c r="B109" s="8">
        <v>103</v>
      </c>
      <c r="C109" s="4">
        <f t="shared" si="7"/>
        <v>26203131.279318739</v>
      </c>
      <c r="E109" s="4">
        <f t="shared" si="6"/>
        <v>248636.08694715166</v>
      </c>
      <c r="F109" s="4">
        <f t="shared" si="8"/>
        <v>26451767.366265889</v>
      </c>
    </row>
    <row r="110" spans="1:6" x14ac:dyDescent="0.2">
      <c r="A110" s="9"/>
      <c r="B110" s="8">
        <v>104</v>
      </c>
      <c r="C110" s="4">
        <f t="shared" si="7"/>
        <v>26451767.366265889</v>
      </c>
      <c r="E110" s="4">
        <f t="shared" si="6"/>
        <v>250995.34329225816</v>
      </c>
      <c r="F110" s="4">
        <f t="shared" si="8"/>
        <v>26702762.709558148</v>
      </c>
    </row>
    <row r="111" spans="1:6" x14ac:dyDescent="0.2">
      <c r="A111" s="9"/>
      <c r="B111" s="8">
        <v>105</v>
      </c>
      <c r="C111" s="4">
        <f t="shared" si="7"/>
        <v>26702762.709558148</v>
      </c>
      <c r="E111" s="4">
        <f t="shared" si="6"/>
        <v>253376.98613230299</v>
      </c>
      <c r="F111" s="4">
        <f t="shared" si="8"/>
        <v>26956139.695690449</v>
      </c>
    </row>
    <row r="112" spans="1:6" x14ac:dyDescent="0.2">
      <c r="A112" s="9"/>
      <c r="B112" s="8">
        <v>106</v>
      </c>
      <c r="C112" s="4">
        <f t="shared" si="7"/>
        <v>26956139.695690449</v>
      </c>
      <c r="E112" s="4">
        <f t="shared" si="6"/>
        <v>255781.2278881011</v>
      </c>
      <c r="F112" s="4">
        <f t="shared" si="8"/>
        <v>27211920.923578549</v>
      </c>
    </row>
    <row r="113" spans="1:6" x14ac:dyDescent="0.2">
      <c r="A113" s="9"/>
      <c r="B113" s="8">
        <v>107</v>
      </c>
      <c r="C113" s="4">
        <f t="shared" si="7"/>
        <v>27211920.923578549</v>
      </c>
      <c r="E113" s="4">
        <f t="shared" si="6"/>
        <v>258208.28299608469</v>
      </c>
      <c r="F113" s="4">
        <f t="shared" si="8"/>
        <v>27470129.206574634</v>
      </c>
    </row>
    <row r="114" spans="1:6" x14ac:dyDescent="0.2">
      <c r="A114" s="9"/>
      <c r="B114" s="8">
        <v>108</v>
      </c>
      <c r="C114" s="4">
        <f t="shared" si="7"/>
        <v>27470129.206574634</v>
      </c>
      <c r="E114" s="4">
        <f t="shared" si="6"/>
        <v>260658.36792742874</v>
      </c>
      <c r="F114" s="4">
        <f t="shared" si="8"/>
        <v>27730787.574502062</v>
      </c>
    </row>
    <row r="115" spans="1:6" x14ac:dyDescent="0.2">
      <c r="A115" s="9" t="s">
        <v>21</v>
      </c>
      <c r="B115" s="8">
        <v>109</v>
      </c>
      <c r="C115" s="4">
        <f t="shared" si="7"/>
        <v>27730787.574502062</v>
      </c>
      <c r="E115" s="4">
        <f t="shared" si="6"/>
        <v>263131.70120735851</v>
      </c>
      <c r="F115" s="4">
        <f t="shared" si="8"/>
        <v>27993919.27570942</v>
      </c>
    </row>
    <row r="116" spans="1:6" x14ac:dyDescent="0.2">
      <c r="A116" s="9"/>
      <c r="B116" s="8">
        <v>110</v>
      </c>
      <c r="C116" s="4">
        <f t="shared" si="7"/>
        <v>27993919.27570942</v>
      </c>
      <c r="E116" s="4">
        <f t="shared" si="6"/>
        <v>265628.50343463966</v>
      </c>
      <c r="F116" s="4">
        <f t="shared" si="8"/>
        <v>28259547.77914406</v>
      </c>
    </row>
    <row r="117" spans="1:6" x14ac:dyDescent="0.2">
      <c r="A117" s="9"/>
      <c r="B117" s="8">
        <v>111</v>
      </c>
      <c r="C117" s="4">
        <f t="shared" si="7"/>
        <v>28259547.77914406</v>
      </c>
      <c r="E117" s="4">
        <f t="shared" si="6"/>
        <v>268148.99730125413</v>
      </c>
      <c r="F117" s="4">
        <f t="shared" si="8"/>
        <v>28527696.776445314</v>
      </c>
    </row>
    <row r="118" spans="1:6" x14ac:dyDescent="0.2">
      <c r="A118" s="9"/>
      <c r="B118" s="8">
        <v>112</v>
      </c>
      <c r="C118" s="4">
        <f t="shared" si="7"/>
        <v>28527696.776445314</v>
      </c>
      <c r="E118" s="4">
        <f t="shared" si="6"/>
        <v>270693.40761226183</v>
      </c>
      <c r="F118" s="4">
        <f t="shared" si="8"/>
        <v>28798390.184057575</v>
      </c>
    </row>
    <row r="119" spans="1:6" x14ac:dyDescent="0.2">
      <c r="A119" s="9"/>
      <c r="B119" s="8">
        <v>113</v>
      </c>
      <c r="C119" s="4">
        <f t="shared" si="7"/>
        <v>28798390.184057575</v>
      </c>
      <c r="E119" s="4">
        <f t="shared" si="6"/>
        <v>273261.96130585123</v>
      </c>
      <c r="F119" s="4">
        <f t="shared" si="8"/>
        <v>29071652.145363428</v>
      </c>
    </row>
    <row r="120" spans="1:6" x14ac:dyDescent="0.2">
      <c r="A120" s="9"/>
      <c r="B120" s="8">
        <v>114</v>
      </c>
      <c r="C120" s="4">
        <f t="shared" si="7"/>
        <v>29071652.145363428</v>
      </c>
      <c r="E120" s="4">
        <f t="shared" si="6"/>
        <v>275854.88747358054</v>
      </c>
      <c r="F120" s="4">
        <f t="shared" si="8"/>
        <v>29347507.032837007</v>
      </c>
    </row>
    <row r="121" spans="1:6" x14ac:dyDescent="0.2">
      <c r="A121" s="9"/>
      <c r="B121" s="8">
        <v>115</v>
      </c>
      <c r="C121" s="4">
        <f t="shared" si="7"/>
        <v>29347507.032837007</v>
      </c>
      <c r="E121" s="4">
        <f t="shared" si="6"/>
        <v>278472.41738081002</v>
      </c>
      <c r="F121" s="4">
        <f t="shared" si="8"/>
        <v>29625979.450217817</v>
      </c>
    </row>
    <row r="122" spans="1:6" x14ac:dyDescent="0.2">
      <c r="A122" s="9"/>
      <c r="B122" s="8">
        <v>116</v>
      </c>
      <c r="C122" s="4">
        <f t="shared" si="7"/>
        <v>29625979.450217817</v>
      </c>
      <c r="E122" s="4">
        <f t="shared" si="6"/>
        <v>281114.78448732931</v>
      </c>
      <c r="F122" s="4">
        <f t="shared" si="8"/>
        <v>29907094.234705146</v>
      </c>
    </row>
    <row r="123" spans="1:6" x14ac:dyDescent="0.2">
      <c r="A123" s="9"/>
      <c r="B123" s="8">
        <v>117</v>
      </c>
      <c r="C123" s="4">
        <f t="shared" si="7"/>
        <v>29907094.234705146</v>
      </c>
      <c r="E123" s="4">
        <f t="shared" si="6"/>
        <v>283782.22446817951</v>
      </c>
      <c r="F123" s="4">
        <f t="shared" si="8"/>
        <v>30190876.459173325</v>
      </c>
    </row>
    <row r="124" spans="1:6" x14ac:dyDescent="0.2">
      <c r="A124" s="9"/>
      <c r="B124" s="8">
        <v>118</v>
      </c>
      <c r="C124" s="4">
        <f t="shared" si="7"/>
        <v>30190876.459173325</v>
      </c>
      <c r="E124" s="4">
        <f t="shared" si="6"/>
        <v>286474.97523467347</v>
      </c>
      <c r="F124" s="4">
        <f t="shared" si="8"/>
        <v>30477351.434407998</v>
      </c>
    </row>
    <row r="125" spans="1:6" x14ac:dyDescent="0.2">
      <c r="A125" s="9"/>
      <c r="B125" s="8">
        <v>119</v>
      </c>
      <c r="C125" s="4">
        <f t="shared" si="7"/>
        <v>30477351.434407998</v>
      </c>
      <c r="E125" s="4">
        <f t="shared" si="6"/>
        <v>289193.27695561509</v>
      </c>
      <c r="F125" s="4">
        <f t="shared" si="8"/>
        <v>30766544.711363614</v>
      </c>
    </row>
    <row r="126" spans="1:6" x14ac:dyDescent="0.2">
      <c r="A126" s="9"/>
      <c r="B126" s="8">
        <v>120</v>
      </c>
      <c r="C126" s="4">
        <f t="shared" si="7"/>
        <v>30766544.711363614</v>
      </c>
      <c r="E126" s="4">
        <f t="shared" si="6"/>
        <v>291937.37207872042</v>
      </c>
      <c r="F126" s="4">
        <f t="shared" si="8"/>
        <v>31058482.083442334</v>
      </c>
    </row>
    <row r="127" spans="1:6" x14ac:dyDescent="0.2">
      <c r="A127" s="9" t="s">
        <v>22</v>
      </c>
      <c r="B127" s="8">
        <v>121</v>
      </c>
      <c r="C127" s="4">
        <f t="shared" ref="C127:C150" si="9">F126</f>
        <v>31058482.083442334</v>
      </c>
      <c r="E127" s="4">
        <f t="shared" si="6"/>
        <v>294707.50535224174</v>
      </c>
      <c r="F127" s="4">
        <f t="shared" ref="F127:F150" si="10">C127+D127+E127</f>
        <v>31353189.588794574</v>
      </c>
    </row>
    <row r="128" spans="1:6" x14ac:dyDescent="0.2">
      <c r="A128" s="9"/>
      <c r="B128" s="8">
        <v>122</v>
      </c>
      <c r="C128" s="4">
        <f t="shared" si="9"/>
        <v>31353189.588794574</v>
      </c>
      <c r="E128" s="4">
        <f t="shared" si="6"/>
        <v>297503.92384679668</v>
      </c>
      <c r="F128" s="4">
        <f t="shared" si="10"/>
        <v>31650693.51264137</v>
      </c>
    </row>
    <row r="129" spans="1:6" x14ac:dyDescent="0.2">
      <c r="A129" s="9"/>
      <c r="B129" s="8">
        <v>123</v>
      </c>
      <c r="C129" s="4">
        <f t="shared" si="9"/>
        <v>31650693.51264137</v>
      </c>
      <c r="E129" s="4">
        <f t="shared" si="6"/>
        <v>300326.87697740487</v>
      </c>
      <c r="F129" s="4">
        <f t="shared" si="10"/>
        <v>31951020.389618777</v>
      </c>
    </row>
    <row r="130" spans="1:6" x14ac:dyDescent="0.2">
      <c r="A130" s="9"/>
      <c r="B130" s="8">
        <v>124</v>
      </c>
      <c r="C130" s="4">
        <f t="shared" si="9"/>
        <v>31951020.389618777</v>
      </c>
      <c r="E130" s="4">
        <f t="shared" si="6"/>
        <v>303176.61652573349</v>
      </c>
      <c r="F130" s="4">
        <f t="shared" si="10"/>
        <v>32254197.006144509</v>
      </c>
    </row>
    <row r="131" spans="1:6" x14ac:dyDescent="0.2">
      <c r="A131" s="9"/>
      <c r="B131" s="8">
        <v>125</v>
      </c>
      <c r="C131" s="4">
        <f t="shared" si="9"/>
        <v>32254197.006144509</v>
      </c>
      <c r="E131" s="4">
        <f t="shared" si="6"/>
        <v>306053.39666255366</v>
      </c>
      <c r="F131" s="4">
        <f t="shared" si="10"/>
        <v>32560250.402807061</v>
      </c>
    </row>
    <row r="132" spans="1:6" x14ac:dyDescent="0.2">
      <c r="A132" s="9"/>
      <c r="B132" s="8">
        <v>126</v>
      </c>
      <c r="C132" s="4">
        <f t="shared" si="9"/>
        <v>32560250.402807061</v>
      </c>
      <c r="E132" s="4">
        <f t="shared" si="6"/>
        <v>308957.47397041041</v>
      </c>
      <c r="F132" s="4">
        <f t="shared" si="10"/>
        <v>32869207.87677747</v>
      </c>
    </row>
    <row r="133" spans="1:6" x14ac:dyDescent="0.2">
      <c r="A133" s="9"/>
      <c r="B133" s="8">
        <v>127</v>
      </c>
      <c r="C133" s="4">
        <f t="shared" si="9"/>
        <v>32869207.87677747</v>
      </c>
      <c r="E133" s="4">
        <f t="shared" si="6"/>
        <v>311889.10746650747</v>
      </c>
      <c r="F133" s="4">
        <f t="shared" si="10"/>
        <v>33181096.984243978</v>
      </c>
    </row>
    <row r="134" spans="1:6" x14ac:dyDescent="0.2">
      <c r="A134" s="9"/>
      <c r="B134" s="8">
        <v>128</v>
      </c>
      <c r="C134" s="4">
        <f t="shared" si="9"/>
        <v>33181096.984243978</v>
      </c>
      <c r="E134" s="4">
        <f t="shared" si="6"/>
        <v>314848.55862580909</v>
      </c>
      <c r="F134" s="4">
        <f t="shared" si="10"/>
        <v>33495945.542869788</v>
      </c>
    </row>
    <row r="135" spans="1:6" x14ac:dyDescent="0.2">
      <c r="A135" s="9"/>
      <c r="B135" s="8">
        <v>129</v>
      </c>
      <c r="C135" s="4">
        <f t="shared" si="9"/>
        <v>33495945.542869788</v>
      </c>
      <c r="E135" s="4">
        <f t="shared" si="6"/>
        <v>317836.0914043613</v>
      </c>
      <c r="F135" s="4">
        <f t="shared" si="10"/>
        <v>33813781.634274147</v>
      </c>
    </row>
    <row r="136" spans="1:6" x14ac:dyDescent="0.2">
      <c r="A136" s="9"/>
      <c r="B136" s="8">
        <v>130</v>
      </c>
      <c r="C136" s="4">
        <f t="shared" si="9"/>
        <v>33813781.634274147</v>
      </c>
      <c r="E136" s="4">
        <f t="shared" ref="E136:E150" si="11">F135*$C$3</f>
        <v>320851.97226283449</v>
      </c>
      <c r="F136" s="4">
        <f t="shared" si="10"/>
        <v>34134633.606536984</v>
      </c>
    </row>
    <row r="137" spans="1:6" x14ac:dyDescent="0.2">
      <c r="A137" s="9"/>
      <c r="B137" s="8">
        <v>131</v>
      </c>
      <c r="C137" s="4">
        <f t="shared" si="9"/>
        <v>34134633.606536984</v>
      </c>
      <c r="E137" s="4">
        <f t="shared" si="11"/>
        <v>323896.47019028914</v>
      </c>
      <c r="F137" s="4">
        <f t="shared" si="10"/>
        <v>34458530.076727271</v>
      </c>
    </row>
    <row r="138" spans="1:6" x14ac:dyDescent="0.2">
      <c r="A138" s="9"/>
      <c r="B138" s="8">
        <v>132</v>
      </c>
      <c r="C138" s="4">
        <f t="shared" si="9"/>
        <v>34458530.076727271</v>
      </c>
      <c r="E138" s="4">
        <f t="shared" si="11"/>
        <v>326969.8567281671</v>
      </c>
      <c r="F138" s="4">
        <f t="shared" si="10"/>
        <v>34785499.933455437</v>
      </c>
    </row>
    <row r="139" spans="1:6" x14ac:dyDescent="0.2">
      <c r="A139" s="9" t="s">
        <v>23</v>
      </c>
      <c r="B139" s="8">
        <v>133</v>
      </c>
      <c r="C139" s="4">
        <f t="shared" si="9"/>
        <v>34785499.933455437</v>
      </c>
      <c r="E139" s="4">
        <f t="shared" si="11"/>
        <v>330072.40599451098</v>
      </c>
      <c r="F139" s="4">
        <f t="shared" si="10"/>
        <v>35115572.33944995</v>
      </c>
    </row>
    <row r="140" spans="1:6" x14ac:dyDescent="0.2">
      <c r="A140" s="9"/>
      <c r="B140" s="8">
        <v>134</v>
      </c>
      <c r="C140" s="4">
        <f t="shared" si="9"/>
        <v>35115572.33944995</v>
      </c>
      <c r="E140" s="4">
        <f t="shared" si="11"/>
        <v>333204.39470841252</v>
      </c>
      <c r="F140" s="4">
        <f t="shared" si="10"/>
        <v>35448776.734158359</v>
      </c>
    </row>
    <row r="141" spans="1:6" x14ac:dyDescent="0.2">
      <c r="A141" s="9"/>
      <c r="B141" s="8">
        <v>135</v>
      </c>
      <c r="C141" s="4">
        <f t="shared" si="9"/>
        <v>35448776.734158359</v>
      </c>
      <c r="E141" s="4">
        <f t="shared" si="11"/>
        <v>336366.10221469367</v>
      </c>
      <c r="F141" s="4">
        <f t="shared" si="10"/>
        <v>35785142.836373053</v>
      </c>
    </row>
    <row r="142" spans="1:6" x14ac:dyDescent="0.2">
      <c r="A142" s="9"/>
      <c r="B142" s="8">
        <v>136</v>
      </c>
      <c r="C142" s="4">
        <f t="shared" si="9"/>
        <v>35785142.836373053</v>
      </c>
      <c r="E142" s="4">
        <f t="shared" si="11"/>
        <v>339557.81050882174</v>
      </c>
      <c r="F142" s="4">
        <f t="shared" si="10"/>
        <v>36124700.646881878</v>
      </c>
    </row>
    <row r="143" spans="1:6" x14ac:dyDescent="0.2">
      <c r="A143" s="9"/>
      <c r="B143" s="8">
        <v>137</v>
      </c>
      <c r="C143" s="4">
        <f t="shared" si="9"/>
        <v>36124700.646881878</v>
      </c>
      <c r="E143" s="4">
        <f t="shared" si="11"/>
        <v>342779.80426206032</v>
      </c>
      <c r="F143" s="4">
        <f t="shared" si="10"/>
        <v>36467480.451143935</v>
      </c>
    </row>
    <row r="144" spans="1:6" x14ac:dyDescent="0.2">
      <c r="A144" s="9"/>
      <c r="B144" s="8">
        <v>138</v>
      </c>
      <c r="C144" s="4">
        <f t="shared" si="9"/>
        <v>36467480.451143935</v>
      </c>
      <c r="E144" s="4">
        <f t="shared" si="11"/>
        <v>346032.37084685994</v>
      </c>
      <c r="F144" s="4">
        <f t="shared" si="10"/>
        <v>36813512.821990795</v>
      </c>
    </row>
    <row r="145" spans="1:6" x14ac:dyDescent="0.2">
      <c r="A145" s="9"/>
      <c r="B145" s="8">
        <v>139</v>
      </c>
      <c r="C145" s="4">
        <f t="shared" si="9"/>
        <v>36813512.821990795</v>
      </c>
      <c r="E145" s="4">
        <f t="shared" si="11"/>
        <v>349315.8003624886</v>
      </c>
      <c r="F145" s="4">
        <f t="shared" si="10"/>
        <v>37162828.622353286</v>
      </c>
    </row>
    <row r="146" spans="1:6" x14ac:dyDescent="0.2">
      <c r="A146" s="9"/>
      <c r="B146" s="8">
        <v>140</v>
      </c>
      <c r="C146" s="4">
        <f t="shared" si="9"/>
        <v>37162828.622353286</v>
      </c>
      <c r="E146" s="4">
        <f t="shared" si="11"/>
        <v>352630.38566090644</v>
      </c>
      <c r="F146" s="4">
        <f t="shared" si="10"/>
        <v>37515459.008014195</v>
      </c>
    </row>
    <row r="147" spans="1:6" x14ac:dyDescent="0.2">
      <c r="A147" s="9"/>
      <c r="B147" s="8">
        <v>141</v>
      </c>
      <c r="C147" s="4">
        <f t="shared" si="9"/>
        <v>37515459.008014195</v>
      </c>
      <c r="E147" s="4">
        <f t="shared" si="11"/>
        <v>355976.42237288499</v>
      </c>
      <c r="F147" s="4">
        <f t="shared" si="10"/>
        <v>37871435.43038708</v>
      </c>
    </row>
    <row r="148" spans="1:6" x14ac:dyDescent="0.2">
      <c r="A148" s="9"/>
      <c r="B148" s="8">
        <v>142</v>
      </c>
      <c r="C148" s="4">
        <f t="shared" si="9"/>
        <v>37871435.43038708</v>
      </c>
      <c r="E148" s="4">
        <f t="shared" si="11"/>
        <v>359354.20893437497</v>
      </c>
      <c r="F148" s="4">
        <f t="shared" si="10"/>
        <v>38230789.639321454</v>
      </c>
    </row>
    <row r="149" spans="1:6" x14ac:dyDescent="0.2">
      <c r="A149" s="9"/>
      <c r="B149" s="8">
        <v>143</v>
      </c>
      <c r="C149" s="4">
        <f t="shared" si="9"/>
        <v>38230789.639321454</v>
      </c>
      <c r="E149" s="4">
        <f t="shared" si="11"/>
        <v>362764.04661312414</v>
      </c>
      <c r="F149" s="4">
        <f t="shared" si="10"/>
        <v>38593553.685934581</v>
      </c>
    </row>
    <row r="150" spans="1:6" x14ac:dyDescent="0.2">
      <c r="A150" s="9"/>
      <c r="B150" s="8">
        <v>144</v>
      </c>
      <c r="C150" s="4">
        <f t="shared" si="9"/>
        <v>38593553.685934581</v>
      </c>
      <c r="E150" s="4">
        <f t="shared" si="11"/>
        <v>366206.2395355475</v>
      </c>
      <c r="F150" s="4">
        <f t="shared" si="10"/>
        <v>38959759.925470129</v>
      </c>
    </row>
  </sheetData>
  <mergeCells count="12">
    <mergeCell ref="A79:A90"/>
    <mergeCell ref="A91:A102"/>
    <mergeCell ref="A103:A114"/>
    <mergeCell ref="A115:A126"/>
    <mergeCell ref="A127:A138"/>
    <mergeCell ref="A139:A150"/>
    <mergeCell ref="A7:A18"/>
    <mergeCell ref="A19:A30"/>
    <mergeCell ref="A31:A42"/>
    <mergeCell ref="A43:A54"/>
    <mergeCell ref="A55:A66"/>
    <mergeCell ref="A67:A7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2026-02-17T22:23:50Z</dcterms:created>
  <dcterms:modified xsi:type="dcterms:W3CDTF">2026-02-18T02:30:55Z</dcterms:modified>
</cp:coreProperties>
</file>